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2"/>
  </bookViews>
  <sheets>
    <sheet name="Баланс Ф1" sheetId="1" r:id="rId1"/>
    <sheet name="ОПиУ Ф2" sheetId="2" state="hidden" r:id="rId2"/>
    <sheet name="ОПиУ Ф2 для печати" sheetId="3" r:id="rId3"/>
  </sheets>
  <externalReferences>
    <externalReference r:id="rId6"/>
  </externalReferences>
  <definedNames>
    <definedName name="_xlnm.Print_Area" localSheetId="0">'Баланс Ф1'!$A$1:$CZ$80</definedName>
    <definedName name="_xlnm.Print_Area" localSheetId="1">'ОПиУ Ф2'!$A$1:$CY$48</definedName>
    <definedName name="_xlnm.Print_Area" localSheetId="2">'ОПиУ Ф2 для печати'!$A$1:$CY$48</definedName>
  </definedNames>
  <calcPr fullCalcOnLoad="1"/>
</workbook>
</file>

<file path=xl/sharedStrings.xml><?xml version="1.0" encoding="utf-8"?>
<sst xmlns="http://schemas.openxmlformats.org/spreadsheetml/2006/main" count="458" uniqueCount="217">
  <si>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</si>
  <si>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</si>
  <si>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</si>
  <si>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</si>
  <si>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</si>
  <si>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</si>
  <si>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</si>
  <si>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</si>
  <si>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</si>
  <si>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</si>
  <si>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</si>
  <si>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</si>
  <si>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</si>
  <si>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</si>
  <si>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</si>
  <si>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</si>
  <si>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</si>
  <si>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</si>
  <si>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</si>
  <si>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</si>
  <si>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</si>
  <si>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</si>
  <si>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</si>
  <si>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</si>
  <si>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</si>
  <si>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</si>
  <si>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</si>
  <si>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</si>
  <si>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</si>
  <si>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</si>
  <si>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</si>
  <si>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</si>
  <si>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</si>
  <si>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</si>
  <si>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</si>
  <si>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</si>
  <si>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</si>
  <si>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</si>
  <si>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</si>
  <si>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</si>
  <si>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</si>
  <si>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</si>
  <si>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</si>
  <si>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</si>
  <si>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</si>
  <si>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</si>
  <si>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</si>
  <si>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</si>
  <si>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</si>
  <si>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</si>
  <si>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</si>
  <si>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</si>
  <si>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</si>
  <si>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</si>
  <si>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</si>
  <si>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</si>
  <si>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</si>
  <si>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</si>
  <si>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</si>
  <si>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</si>
  <si>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</si>
  <si>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</si>
  <si>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</si>
  <si>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</si>
  <si>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</si>
  <si>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</si>
  <si>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</si>
  <si>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</si>
  <si>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</si>
  <si>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</si>
  <si>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</si>
  <si>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</si>
  <si>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</si>
  <si>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</si>
  <si>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</si>
  <si>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</si>
  <si>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</si>
  <si>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 г.</t>
    </r>
    <r>
      <rPr>
        <vertAlign val="superscript"/>
        <sz val="9"/>
        <rFont val="Arial"/>
        <family val="2"/>
      </rPr>
      <t>5</t>
    </r>
  </si>
  <si>
    <r>
      <t xml:space="preserve">III. КАПИТАЛ И РЕЗЕРВЫ </t>
    </r>
    <r>
      <rPr>
        <vertAlign val="superscript"/>
        <sz val="9"/>
        <rFont val="Arial"/>
        <family val="2"/>
      </rPr>
      <t>6</t>
    </r>
  </si>
  <si>
    <r>
      <t>)</t>
    </r>
    <r>
      <rPr>
        <vertAlign val="superscript"/>
        <sz val="9"/>
        <rFont val="Arial"/>
        <family val="2"/>
      </rPr>
      <t>7</t>
    </r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</si>
  <si>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</si>
  <si>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</si>
  <si>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</si>
  <si>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</si>
  <si>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</si>
  <si>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</si>
  <si>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</si>
  <si>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</si>
  <si>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</si>
  <si>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</si>
  <si>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</si>
  <si>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</si>
  <si>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</si>
  <si>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</si>
  <si>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</si>
  <si>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</si>
  <si>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</si>
  <si>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</si>
  <si>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</si>
  <si>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</si>
  <si>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</si>
  <si>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</si>
  <si>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</si>
  <si>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</si>
  <si>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</si>
  <si>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</si>
  <si>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</si>
  <si>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</si>
  <si>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</si>
  <si>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</si>
  <si>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</si>
  <si>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</si>
  <si>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</si>
  <si>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</si>
  <si>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</si>
  <si>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</si>
  <si>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</si>
  <si>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(в ред. Приказа Минфина РФ</t>
  </si>
  <si>
    <t>от 05.10.2011 № 124н)</t>
  </si>
  <si>
    <t>Нематериальные поисковые активы</t>
  </si>
  <si>
    <t>Материальные поисковые активы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</si>
  <si>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</si>
  <si>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</si>
  <si>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</si>
  <si>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</si>
  <si>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</si>
  <si>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</si>
  <si>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t>11</t>
  </si>
  <si>
    <t>ОАО "Международный морской перегрузочный терминал"</t>
  </si>
  <si>
    <t>91794879</t>
  </si>
  <si>
    <t>2531011413</t>
  </si>
  <si>
    <t>63.1</t>
  </si>
  <si>
    <t>47</t>
  </si>
  <si>
    <t>16</t>
  </si>
  <si>
    <t>транспортная обработка грузов и хранение</t>
  </si>
  <si>
    <t>открытое акционерное общество</t>
  </si>
  <si>
    <r>
      <t xml:space="preserve">Единица измерения: </t>
    </r>
    <r>
      <rPr>
        <u val="single"/>
        <sz val="9"/>
        <rFont val="Arial"/>
        <family val="2"/>
      </rPr>
      <t xml:space="preserve">тыс. руб. </t>
    </r>
    <r>
      <rPr>
        <sz val="9"/>
        <rFont val="Arial"/>
        <family val="2"/>
      </rPr>
      <t>(млн. руб.)</t>
    </r>
  </si>
  <si>
    <t>Приморский край, Хасанский р-н, п. Славянка</t>
  </si>
  <si>
    <t>ул. Весення, д. 1</t>
  </si>
  <si>
    <t>Покотилов 
Виктор Анатольевич</t>
  </si>
  <si>
    <t>Главный
бухгалтер</t>
  </si>
  <si>
    <t>Гнидкина
Татьяна Петровна</t>
  </si>
  <si>
    <t>12</t>
  </si>
  <si>
    <t>Отчет о прибылях и убытках</t>
  </si>
  <si>
    <t>за</t>
  </si>
  <si>
    <t>0710002</t>
  </si>
  <si>
    <t>За</t>
  </si>
  <si>
    <r>
      <t xml:space="preserve">Выручка </t>
    </r>
    <r>
      <rPr>
        <vertAlign val="superscript"/>
        <sz val="9"/>
        <rFont val="Arial"/>
        <family val="2"/>
      </rPr>
      <t>5</t>
    </r>
  </si>
  <si>
    <t>2110</t>
  </si>
  <si>
    <t>Себестоимость продаж</t>
  </si>
  <si>
    <t>2120</t>
  </si>
  <si>
    <t>Валовая прибыль (убыток)</t>
  </si>
  <si>
    <t>2100</t>
  </si>
  <si>
    <t>Коммерческие расходы</t>
  </si>
  <si>
    <t>2210</t>
  </si>
  <si>
    <t>Управленческие расходы</t>
  </si>
  <si>
    <t>2220</t>
  </si>
  <si>
    <t>Прибыль (убыток) от продаж</t>
  </si>
  <si>
    <t>2200</t>
  </si>
  <si>
    <t>Доходы от участия в других организациях</t>
  </si>
  <si>
    <t>2310</t>
  </si>
  <si>
    <t>Проценты к получению</t>
  </si>
  <si>
    <t>2320</t>
  </si>
  <si>
    <t>Проценты к уплате</t>
  </si>
  <si>
    <t>2330</t>
  </si>
  <si>
    <t>Прочие доходы</t>
  </si>
  <si>
    <t>2340</t>
  </si>
  <si>
    <t>Прочие расходы</t>
  </si>
  <si>
    <t>2350</t>
  </si>
  <si>
    <t>Прибыль (убыток) до налогообложения</t>
  </si>
  <si>
    <t>2300</t>
  </si>
  <si>
    <t>Текущий налог на прибыль</t>
  </si>
  <si>
    <t>2410</t>
  </si>
  <si>
    <t>в т.ч. постоянные налоговые обязательства (активы)</t>
  </si>
  <si>
    <t>2421</t>
  </si>
  <si>
    <t>Изменение отложенных налоговых 
обязательств</t>
  </si>
  <si>
    <t>2430</t>
  </si>
  <si>
    <t>Изменение отложенных налоговых активов</t>
  </si>
  <si>
    <t>2450</t>
  </si>
  <si>
    <t>Прочее</t>
  </si>
  <si>
    <t>2460</t>
  </si>
  <si>
    <t>Чистая прибыль (убыток)</t>
  </si>
  <si>
    <t>2400</t>
  </si>
  <si>
    <t>СПРАВОЧНО</t>
  </si>
  <si>
    <t>2510</t>
  </si>
  <si>
    <t>Результат от переоценки внеоборотных 
активов, не включаемый в чистую прибыль (убыток) периода</t>
  </si>
  <si>
    <t>Результат от прочих операций, не 
включаемый в чистую прибыль (убыток) 
периода</t>
  </si>
  <si>
    <t>2520</t>
  </si>
  <si>
    <r>
      <t xml:space="preserve">Совокупный финансовый результат периода </t>
    </r>
    <r>
      <rPr>
        <vertAlign val="superscript"/>
        <sz val="9"/>
        <rFont val="Arial"/>
        <family val="2"/>
      </rPr>
      <t>6</t>
    </r>
  </si>
  <si>
    <t>2500</t>
  </si>
  <si>
    <t>Базовая прибыль (убыток) на акцию</t>
  </si>
  <si>
    <t>2900</t>
  </si>
  <si>
    <t>Разводненная прибыль (убыток) на акцию</t>
  </si>
  <si>
    <t>2910</t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</si>
  <si>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</si>
  <si>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отчетный период.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</si>
  <si>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</si>
  <si>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Выручка отражается за минусом налога на добавленную стоимость, акцизов.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</si>
  <si>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</si>
  <si>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t>2012</t>
  </si>
  <si>
    <r>
      <t>Единица измерения:</t>
    </r>
    <r>
      <rPr>
        <u val="single"/>
        <sz val="9"/>
        <rFont val="Arial"/>
        <family val="2"/>
      </rPr>
      <t xml:space="preserve"> тыс. руб. </t>
    </r>
    <r>
      <rPr>
        <sz val="9"/>
        <rFont val="Arial"/>
        <family val="2"/>
      </rPr>
      <t>(млн. руб.)</t>
    </r>
  </si>
  <si>
    <t>04</t>
  </si>
  <si>
    <t>1 квартал</t>
  </si>
  <si>
    <t>апреля</t>
  </si>
  <si>
    <t>-</t>
  </si>
  <si>
    <t>13</t>
  </si>
  <si>
    <t>26</t>
  </si>
  <si>
    <t>2013</t>
  </si>
  <si>
    <t>01125123</t>
  </si>
  <si>
    <t>2531001535</t>
  </si>
  <si>
    <t>35.11.9</t>
  </si>
  <si>
    <t>ОАО "Славнский судоремонтный завод""</t>
  </si>
  <si>
    <t>судоремонт</t>
  </si>
  <si>
    <t>Якимчук Андрей Петрович</t>
  </si>
  <si>
    <t>31 марта</t>
  </si>
  <si>
    <t>ОАО "Славянский судоремонтный завод"</t>
  </si>
  <si>
    <t>На 31 марта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</si>
</sst>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#,##0.0000"/>
    <numFmt numFmtId="168" formatCode="#,##0.00000"/>
  </numFmts>
  <fonts count="49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u val="single"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49" fontId="2" fillId="0" borderId="15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9" fontId="2" fillId="0" borderId="19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13" fillId="0" borderId="27" xfId="0" applyFont="1" applyFill="1" applyBorder="1" applyAlignment="1">
      <alignment/>
    </xf>
    <xf numFmtId="49" fontId="2" fillId="0" borderId="2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/>
    </xf>
    <xf numFmtId="49" fontId="2" fillId="0" borderId="20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27" xfId="0" applyNumberFormat="1" applyFont="1" applyFill="1" applyBorder="1" applyAlignment="1">
      <alignment horizontal="left"/>
    </xf>
    <xf numFmtId="49" fontId="2" fillId="0" borderId="27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0" borderId="39" xfId="0" applyNumberFormat="1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3" fontId="2" fillId="0" borderId="19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3" fontId="2" fillId="0" borderId="38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/>
    </xf>
    <xf numFmtId="3" fontId="9" fillId="0" borderId="45" xfId="0" applyNumberFormat="1" applyFont="1" applyFill="1" applyBorder="1" applyAlignment="1">
      <alignment horizontal="center"/>
    </xf>
    <xf numFmtId="3" fontId="9" fillId="0" borderId="46" xfId="0" applyNumberFormat="1" applyFont="1" applyFill="1" applyBorder="1" applyAlignment="1">
      <alignment horizontal="center"/>
    </xf>
    <xf numFmtId="3" fontId="9" fillId="0" borderId="47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49" fontId="2" fillId="0" borderId="39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3" fontId="2" fillId="0" borderId="48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27" xfId="0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48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left"/>
    </xf>
    <xf numFmtId="3" fontId="9" fillId="0" borderId="49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49" fontId="2" fillId="0" borderId="50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0" fontId="2" fillId="0" borderId="33" xfId="0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3" fontId="2" fillId="0" borderId="20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33" xfId="0" applyNumberFormat="1" applyFont="1" applyFill="1" applyBorder="1" applyAlignment="1">
      <alignment horizontal="center" wrapText="1"/>
    </xf>
    <xf numFmtId="49" fontId="2" fillId="0" borderId="3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vertical="center"/>
    </xf>
    <xf numFmtId="0" fontId="7" fillId="0" borderId="0" xfId="0" applyFont="1" applyFill="1" applyAlignment="1">
      <alignment horizontal="justify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2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7" xfId="0" applyFont="1" applyBorder="1" applyAlignment="1">
      <alignment horizontal="center"/>
    </xf>
    <xf numFmtId="49" fontId="2" fillId="0" borderId="27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27" xfId="0" applyFont="1" applyBorder="1" applyAlignment="1">
      <alignment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3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indent="1"/>
    </xf>
    <xf numFmtId="49" fontId="2" fillId="0" borderId="50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3" fontId="2" fillId="0" borderId="49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3" fontId="2" fillId="0" borderId="47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1" xfId="0" applyFont="1" applyBorder="1" applyAlignment="1">
      <alignment horizontal="left" wrapText="1" indent="1"/>
    </xf>
    <xf numFmtId="3" fontId="2" fillId="0" borderId="2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left"/>
    </xf>
    <xf numFmtId="3" fontId="2" fillId="0" borderId="18" xfId="0" applyNumberFormat="1" applyFont="1" applyBorder="1" applyAlignment="1">
      <alignment horizontal="left"/>
    </xf>
    <xf numFmtId="0" fontId="2" fillId="0" borderId="15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left" inden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9" fontId="2" fillId="0" borderId="29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12" fillId="0" borderId="27" xfId="0" applyFont="1" applyBorder="1" applyAlignment="1">
      <alignment/>
    </xf>
    <xf numFmtId="0" fontId="2" fillId="0" borderId="27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0" fontId="13" fillId="0" borderId="27" xfId="0" applyFont="1" applyBorder="1" applyAlignment="1">
      <alignment/>
    </xf>
    <xf numFmtId="0" fontId="3" fillId="0" borderId="0" xfId="0" applyFont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49" fontId="14" fillId="0" borderId="27" xfId="0" applyNumberFormat="1" applyFont="1" applyBorder="1" applyAlignment="1">
      <alignment horizontal="left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3" fontId="2" fillId="0" borderId="50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left"/>
    </xf>
    <xf numFmtId="3" fontId="2" fillId="0" borderId="15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STEM_FOLDERS\&#1052;&#1086;&#1080;%20&#1076;&#1086;&#1082;&#1091;&#1084;&#1077;&#1085;&#1090;&#1099;\&#1054;&#1058;&#1063;&#1045;&#1058;&#1067;\&#1052;&#1052;&#1055;&#1058;\2012%20&#1075;&#1086;&#1076;\1%20&#1082;&#1074;&#1072;&#1088;&#1090;&#1072;&#1083;\&#1088;&#1072;&#1089;&#1095;&#1077;&#1090;%20&#1087;&#1088;&#1080;&#1073;&#1099;&#1083;&#1080;\&#1052;&#1052;&#1055;&#1058;%20&#1056;&#1072;&#1089;&#1096;&#1080;&#1092;&#1088;&#1086;&#1074;&#1082;&#1072;%20&#1087;&#1088;&#1080;&#1073;&#1099;&#1083;&#1080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. 2011"/>
      <sheetName val="полугодие 2011"/>
      <sheetName val="9 мес 2011"/>
      <sheetName val="2011 год"/>
    </sheetNames>
    <sheetDataSet>
      <sheetData sheetId="0">
        <row r="7">
          <cell r="R7">
            <v>348122.43</v>
          </cell>
        </row>
        <row r="32">
          <cell r="R32">
            <v>542372.8813559322</v>
          </cell>
        </row>
        <row r="56">
          <cell r="R56">
            <v>190207</v>
          </cell>
        </row>
        <row r="96">
          <cell r="R96">
            <v>21872.442</v>
          </cell>
        </row>
        <row r="99">
          <cell r="R99">
            <v>22681.442</v>
          </cell>
        </row>
        <row r="104">
          <cell r="R104">
            <v>1413.29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8"/>
  <sheetViews>
    <sheetView view="pageBreakPreview" zoomScaleSheetLayoutView="100" workbookViewId="0" topLeftCell="A1">
      <selection activeCell="BU74" sqref="BU74:CX74"/>
    </sheetView>
  </sheetViews>
  <sheetFormatPr defaultColWidth="0.875" defaultRowHeight="12.75"/>
  <cols>
    <col min="1" max="24" width="0.875" style="6" customWidth="1"/>
    <col min="25" max="25" width="1.625" style="6" customWidth="1"/>
    <col min="26" max="26" width="0.875" style="6" customWidth="1"/>
    <col min="27" max="28" width="1.12109375" style="6" customWidth="1"/>
    <col min="29" max="29" width="1.625" style="6" customWidth="1"/>
    <col min="30" max="30" width="1.37890625" style="6" customWidth="1"/>
    <col min="31" max="32" width="1.75390625" style="6" customWidth="1"/>
    <col min="33" max="44" width="0.875" style="6" customWidth="1"/>
    <col min="45" max="45" width="1.00390625" style="6" customWidth="1"/>
    <col min="46" max="66" width="0.875" style="6" customWidth="1"/>
    <col min="67" max="67" width="1.37890625" style="6" customWidth="1"/>
    <col min="68" max="68" width="0.875" style="6" customWidth="1"/>
    <col min="69" max="69" width="1.25" style="6" customWidth="1"/>
    <col min="70" max="70" width="0.875" style="6" customWidth="1"/>
    <col min="71" max="71" width="1.37890625" style="6" customWidth="1"/>
    <col min="72" max="16384" width="0.875" style="6" customWidth="1"/>
  </cols>
  <sheetData>
    <row r="1" s="3" customFormat="1" ht="12">
      <c r="BV1" s="3" t="s">
        <v>21</v>
      </c>
    </row>
    <row r="2" s="3" customFormat="1" ht="12">
      <c r="BV2" s="3" t="s">
        <v>22</v>
      </c>
    </row>
    <row r="3" s="3" customFormat="1" ht="12">
      <c r="BV3" s="3" t="s">
        <v>23</v>
      </c>
    </row>
    <row r="4" s="3" customFormat="1" ht="12">
      <c r="BV4" s="3" t="s">
        <v>24</v>
      </c>
    </row>
    <row r="5" s="4" customFormat="1" ht="13.5" customHeight="1">
      <c r="BV5" s="4" t="s">
        <v>117</v>
      </c>
    </row>
    <row r="6" s="4" customFormat="1" ht="11.25">
      <c r="BV6" s="4" t="s">
        <v>118</v>
      </c>
    </row>
    <row r="7" spans="1:102" s="5" customFormat="1" ht="1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</row>
    <row r="8" ht="24" customHeight="1"/>
    <row r="9" spans="1:81" s="8" customFormat="1" ht="15">
      <c r="A9" s="65" t="s">
        <v>17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7"/>
    </row>
    <row r="10" spans="1:102" s="9" customFormat="1" ht="15.75" thickBo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X10" s="8"/>
      <c r="Y10" s="8"/>
      <c r="Z10" s="8"/>
      <c r="AA10" s="10" t="s">
        <v>18</v>
      </c>
      <c r="AB10" s="8"/>
      <c r="AC10" s="91" t="s">
        <v>214</v>
      </c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2">
        <v>20</v>
      </c>
      <c r="AU10" s="92"/>
      <c r="AV10" s="92"/>
      <c r="AW10" s="92"/>
      <c r="AX10" s="93" t="s">
        <v>205</v>
      </c>
      <c r="AY10" s="93"/>
      <c r="AZ10" s="93"/>
      <c r="BA10" s="93"/>
      <c r="BB10" s="8" t="s">
        <v>20</v>
      </c>
      <c r="BD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8" t="s">
        <v>0</v>
      </c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90"/>
    </row>
    <row r="11" spans="79:102" s="9" customFormat="1" ht="12">
      <c r="CA11" s="11" t="s">
        <v>3</v>
      </c>
      <c r="CC11" s="85" t="s">
        <v>1</v>
      </c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7"/>
    </row>
    <row r="12" spans="79:102" s="9" customFormat="1" ht="12">
      <c r="CA12" s="11" t="s">
        <v>4</v>
      </c>
      <c r="CC12" s="75" t="s">
        <v>206</v>
      </c>
      <c r="CD12" s="45"/>
      <c r="CE12" s="45"/>
      <c r="CF12" s="45"/>
      <c r="CG12" s="45"/>
      <c r="CH12" s="45"/>
      <c r="CI12" s="46"/>
      <c r="CJ12" s="44" t="s">
        <v>201</v>
      </c>
      <c r="CK12" s="45"/>
      <c r="CL12" s="45"/>
      <c r="CM12" s="45"/>
      <c r="CN12" s="45"/>
      <c r="CO12" s="45"/>
      <c r="CP12" s="45"/>
      <c r="CQ12" s="46"/>
      <c r="CR12" s="44" t="s">
        <v>207</v>
      </c>
      <c r="CS12" s="45"/>
      <c r="CT12" s="45"/>
      <c r="CU12" s="45"/>
      <c r="CV12" s="45"/>
      <c r="CW12" s="45"/>
      <c r="CX12" s="48"/>
    </row>
    <row r="13" spans="1:102" s="9" customFormat="1" ht="12">
      <c r="A13" s="9" t="s">
        <v>9</v>
      </c>
      <c r="N13" s="67" t="s">
        <v>215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CA13" s="11" t="s">
        <v>5</v>
      </c>
      <c r="CC13" s="75" t="s">
        <v>208</v>
      </c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8"/>
    </row>
    <row r="14" spans="1:102" s="9" customFormat="1" ht="12">
      <c r="A14" s="9" t="s">
        <v>10</v>
      </c>
      <c r="CA14" s="11" t="s">
        <v>6</v>
      </c>
      <c r="CC14" s="75" t="s">
        <v>209</v>
      </c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8"/>
    </row>
    <row r="15" spans="1:102" s="9" customFormat="1" ht="12" customHeight="1">
      <c r="A15" s="12" t="s">
        <v>13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1" t="s">
        <v>11</v>
      </c>
      <c r="CC15" s="68" t="s">
        <v>210</v>
      </c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70"/>
    </row>
    <row r="16" spans="1:102" s="9" customFormat="1" ht="12" customHeight="1">
      <c r="A16" s="12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74" t="s">
        <v>212</v>
      </c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14"/>
      <c r="BU16" s="14"/>
      <c r="BV16" s="14"/>
      <c r="BW16" s="14"/>
      <c r="BX16" s="14"/>
      <c r="BY16" s="14"/>
      <c r="BZ16" s="14"/>
      <c r="CA16" s="11" t="s">
        <v>12</v>
      </c>
      <c r="CC16" s="71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3"/>
    </row>
    <row r="17" spans="1:102" s="9" customFormat="1" ht="12" customHeight="1">
      <c r="A17" s="9" t="s">
        <v>15</v>
      </c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14"/>
      <c r="CA17" s="14"/>
      <c r="CC17" s="68" t="s">
        <v>132</v>
      </c>
      <c r="CD17" s="69"/>
      <c r="CE17" s="69"/>
      <c r="CF17" s="69"/>
      <c r="CG17" s="69"/>
      <c r="CH17" s="69"/>
      <c r="CI17" s="69"/>
      <c r="CJ17" s="69"/>
      <c r="CK17" s="69"/>
      <c r="CL17" s="69"/>
      <c r="CM17" s="80"/>
      <c r="CN17" s="82" t="s">
        <v>133</v>
      </c>
      <c r="CO17" s="69"/>
      <c r="CP17" s="69"/>
      <c r="CQ17" s="69"/>
      <c r="CR17" s="69"/>
      <c r="CS17" s="69"/>
      <c r="CT17" s="69"/>
      <c r="CU17" s="69"/>
      <c r="CV17" s="69"/>
      <c r="CW17" s="69"/>
      <c r="CX17" s="70"/>
    </row>
    <row r="18" spans="1:102" s="9" customFormat="1" ht="12">
      <c r="A18" s="74" t="s">
        <v>135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15"/>
      <c r="CA18" s="11" t="s">
        <v>7</v>
      </c>
      <c r="CC18" s="71"/>
      <c r="CD18" s="72"/>
      <c r="CE18" s="72"/>
      <c r="CF18" s="72"/>
      <c r="CG18" s="72"/>
      <c r="CH18" s="72"/>
      <c r="CI18" s="72"/>
      <c r="CJ18" s="72"/>
      <c r="CK18" s="72"/>
      <c r="CL18" s="72"/>
      <c r="CM18" s="81"/>
      <c r="CN18" s="83"/>
      <c r="CO18" s="72"/>
      <c r="CP18" s="72"/>
      <c r="CQ18" s="72"/>
      <c r="CR18" s="72"/>
      <c r="CS18" s="72"/>
      <c r="CT18" s="72"/>
      <c r="CU18" s="72"/>
      <c r="CV18" s="72"/>
      <c r="CW18" s="72"/>
      <c r="CX18" s="73"/>
    </row>
    <row r="19" spans="1:102" s="9" customFormat="1" ht="12.75" thickBot="1">
      <c r="A19" s="9" t="s">
        <v>136</v>
      </c>
      <c r="CA19" s="11" t="s">
        <v>8</v>
      </c>
      <c r="CC19" s="76" t="s">
        <v>2</v>
      </c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8"/>
    </row>
    <row r="20" spans="1:78" s="9" customFormat="1" ht="14.25" customHeight="1">
      <c r="A20" s="9" t="s">
        <v>16</v>
      </c>
      <c r="Z20" s="74" t="s">
        <v>137</v>
      </c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</row>
    <row r="21" spans="1:78" s="9" customFormat="1" ht="12">
      <c r="A21" s="74" t="s">
        <v>138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</row>
    <row r="22" ht="24" customHeight="1">
      <c r="BO22" s="16"/>
    </row>
    <row r="23" spans="1:102" s="9" customFormat="1" ht="19.5" customHeight="1">
      <c r="A23" s="158" t="s">
        <v>73</v>
      </c>
      <c r="B23" s="159"/>
      <c r="C23" s="159"/>
      <c r="D23" s="159"/>
      <c r="E23" s="159"/>
      <c r="F23" s="159"/>
      <c r="G23" s="159"/>
      <c r="H23" s="159"/>
      <c r="I23" s="159"/>
      <c r="J23" s="160"/>
      <c r="K23" s="53" t="s">
        <v>74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5"/>
      <c r="AY23" s="53" t="s">
        <v>80</v>
      </c>
      <c r="AZ23" s="54"/>
      <c r="BA23" s="54"/>
      <c r="BB23" s="54"/>
      <c r="BC23" s="54"/>
      <c r="BD23" s="54"/>
      <c r="BE23" s="55"/>
      <c r="BF23" s="53" t="s">
        <v>216</v>
      </c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5"/>
      <c r="BU23" s="53" t="s">
        <v>25</v>
      </c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5"/>
      <c r="CJ23" s="53" t="s">
        <v>25</v>
      </c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5"/>
    </row>
    <row r="24" spans="1:102" s="9" customFormat="1" ht="13.5">
      <c r="A24" s="161"/>
      <c r="B24" s="162"/>
      <c r="C24" s="162"/>
      <c r="D24" s="162"/>
      <c r="E24" s="162"/>
      <c r="F24" s="162"/>
      <c r="G24" s="162"/>
      <c r="H24" s="162"/>
      <c r="I24" s="162"/>
      <c r="J24" s="163"/>
      <c r="K24" s="167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9"/>
      <c r="AY24" s="167"/>
      <c r="AZ24" s="168"/>
      <c r="BA24" s="168"/>
      <c r="BB24" s="168"/>
      <c r="BC24" s="168"/>
      <c r="BD24" s="168"/>
      <c r="BE24" s="169"/>
      <c r="BF24" s="173">
        <v>20</v>
      </c>
      <c r="BG24" s="104"/>
      <c r="BH24" s="104"/>
      <c r="BI24" s="104"/>
      <c r="BJ24" s="104"/>
      <c r="BK24" s="104"/>
      <c r="BL24" s="174" t="s">
        <v>205</v>
      </c>
      <c r="BM24" s="174"/>
      <c r="BN24" s="174"/>
      <c r="BO24" s="174"/>
      <c r="BP24" s="17" t="s">
        <v>75</v>
      </c>
      <c r="BQ24" s="17"/>
      <c r="BR24" s="17"/>
      <c r="BS24" s="17"/>
      <c r="BT24" s="18"/>
      <c r="BU24" s="17"/>
      <c r="BV24" s="17"/>
      <c r="BW24" s="104">
        <v>20</v>
      </c>
      <c r="BX24" s="104"/>
      <c r="BY24" s="104"/>
      <c r="BZ24" s="104"/>
      <c r="CA24" s="94" t="s">
        <v>142</v>
      </c>
      <c r="CB24" s="94"/>
      <c r="CC24" s="94"/>
      <c r="CD24" s="94"/>
      <c r="CE24" s="17" t="s">
        <v>76</v>
      </c>
      <c r="CF24" s="17"/>
      <c r="CG24" s="17"/>
      <c r="CH24" s="17"/>
      <c r="CI24" s="17"/>
      <c r="CJ24" s="19"/>
      <c r="CK24" s="17"/>
      <c r="CL24" s="104">
        <v>20</v>
      </c>
      <c r="CM24" s="104"/>
      <c r="CN24" s="104"/>
      <c r="CO24" s="104"/>
      <c r="CP24" s="94" t="s">
        <v>127</v>
      </c>
      <c r="CQ24" s="94"/>
      <c r="CR24" s="94"/>
      <c r="CS24" s="94"/>
      <c r="CT24" s="17" t="s">
        <v>77</v>
      </c>
      <c r="CU24" s="17"/>
      <c r="CV24" s="17"/>
      <c r="CW24" s="17"/>
      <c r="CX24" s="18"/>
    </row>
    <row r="25" spans="1:102" s="9" customFormat="1" ht="7.5" customHeight="1" thickBot="1">
      <c r="A25" s="164"/>
      <c r="B25" s="165"/>
      <c r="C25" s="165"/>
      <c r="D25" s="165"/>
      <c r="E25" s="165"/>
      <c r="F25" s="165"/>
      <c r="G25" s="165"/>
      <c r="H25" s="165"/>
      <c r="I25" s="165"/>
      <c r="J25" s="166"/>
      <c r="K25" s="170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2"/>
      <c r="AY25" s="170"/>
      <c r="AZ25" s="171"/>
      <c r="BA25" s="171"/>
      <c r="BB25" s="171"/>
      <c r="BC25" s="171"/>
      <c r="BD25" s="171"/>
      <c r="BE25" s="172"/>
      <c r="BF25" s="95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7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5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7"/>
    </row>
    <row r="26" spans="1:102" s="9" customFormat="1" ht="12">
      <c r="A26" s="82"/>
      <c r="B26" s="69"/>
      <c r="C26" s="69"/>
      <c r="D26" s="69"/>
      <c r="E26" s="69"/>
      <c r="F26" s="69"/>
      <c r="G26" s="69"/>
      <c r="H26" s="69"/>
      <c r="I26" s="69"/>
      <c r="J26" s="80"/>
      <c r="K26" s="108" t="s">
        <v>26</v>
      </c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82" t="s">
        <v>82</v>
      </c>
      <c r="AZ26" s="69"/>
      <c r="BA26" s="69"/>
      <c r="BB26" s="69"/>
      <c r="BC26" s="69"/>
      <c r="BD26" s="69"/>
      <c r="BE26" s="70"/>
      <c r="BF26" s="56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8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98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99"/>
    </row>
    <row r="27" spans="1:102" s="9" customFormat="1" ht="25.5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7"/>
      <c r="K27" s="111" t="s">
        <v>27</v>
      </c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05"/>
      <c r="AZ27" s="106"/>
      <c r="BA27" s="106"/>
      <c r="BB27" s="106"/>
      <c r="BC27" s="106"/>
      <c r="BD27" s="106"/>
      <c r="BE27" s="110"/>
      <c r="BF27" s="59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1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10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101"/>
    </row>
    <row r="28" spans="1:102" s="9" customFormat="1" ht="15" customHeight="1">
      <c r="A28" s="83"/>
      <c r="B28" s="72"/>
      <c r="C28" s="72"/>
      <c r="D28" s="72"/>
      <c r="E28" s="72"/>
      <c r="F28" s="72"/>
      <c r="G28" s="72"/>
      <c r="H28" s="72"/>
      <c r="I28" s="72"/>
      <c r="J28" s="81"/>
      <c r="K28" s="20"/>
      <c r="L28" s="79" t="s">
        <v>28</v>
      </c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83"/>
      <c r="AZ28" s="72"/>
      <c r="BA28" s="72"/>
      <c r="BB28" s="72"/>
      <c r="BC28" s="72"/>
      <c r="BD28" s="72"/>
      <c r="BE28" s="73"/>
      <c r="BF28" s="62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4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102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103"/>
    </row>
    <row r="29" spans="1:102" s="9" customFormat="1" ht="15" customHeight="1">
      <c r="A29" s="44"/>
      <c r="B29" s="45"/>
      <c r="C29" s="45"/>
      <c r="D29" s="45"/>
      <c r="E29" s="45"/>
      <c r="F29" s="45"/>
      <c r="G29" s="45"/>
      <c r="H29" s="45"/>
      <c r="I29" s="45"/>
      <c r="J29" s="46"/>
      <c r="K29" s="21"/>
      <c r="L29" s="47" t="s">
        <v>29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4" t="s">
        <v>83</v>
      </c>
      <c r="AZ29" s="45"/>
      <c r="BA29" s="45"/>
      <c r="BB29" s="45"/>
      <c r="BC29" s="45"/>
      <c r="BD29" s="45"/>
      <c r="BE29" s="48"/>
      <c r="BF29" s="49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1"/>
      <c r="BU29" s="66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1"/>
      <c r="CJ29" s="66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117"/>
    </row>
    <row r="30" spans="1:102" s="9" customFormat="1" ht="15" customHeight="1">
      <c r="A30" s="44"/>
      <c r="B30" s="45"/>
      <c r="C30" s="45"/>
      <c r="D30" s="45"/>
      <c r="E30" s="45"/>
      <c r="F30" s="45"/>
      <c r="G30" s="45"/>
      <c r="H30" s="45"/>
      <c r="I30" s="45"/>
      <c r="J30" s="46"/>
      <c r="K30" s="21"/>
      <c r="L30" s="47" t="s">
        <v>119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4" t="s">
        <v>84</v>
      </c>
      <c r="AZ30" s="45"/>
      <c r="BA30" s="45"/>
      <c r="BB30" s="45"/>
      <c r="BC30" s="45"/>
      <c r="BD30" s="45"/>
      <c r="BE30" s="48"/>
      <c r="BF30" s="49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1"/>
      <c r="BU30" s="66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1"/>
      <c r="CJ30" s="66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117"/>
    </row>
    <row r="31" spans="1:102" s="9" customFormat="1" ht="15" customHeight="1">
      <c r="A31" s="44"/>
      <c r="B31" s="45"/>
      <c r="C31" s="45"/>
      <c r="D31" s="45"/>
      <c r="E31" s="45"/>
      <c r="F31" s="45"/>
      <c r="G31" s="45"/>
      <c r="H31" s="45"/>
      <c r="I31" s="45"/>
      <c r="J31" s="46"/>
      <c r="K31" s="21"/>
      <c r="L31" s="47" t="s">
        <v>120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4" t="s">
        <v>85</v>
      </c>
      <c r="AZ31" s="45"/>
      <c r="BA31" s="45"/>
      <c r="BB31" s="45"/>
      <c r="BC31" s="45"/>
      <c r="BD31" s="45"/>
      <c r="BE31" s="48"/>
      <c r="BF31" s="49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1"/>
      <c r="BU31" s="66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1"/>
      <c r="CJ31" s="66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117"/>
    </row>
    <row r="32" spans="1:102" s="9" customFormat="1" ht="15" customHeight="1">
      <c r="A32" s="44"/>
      <c r="B32" s="45"/>
      <c r="C32" s="45"/>
      <c r="D32" s="45"/>
      <c r="E32" s="45"/>
      <c r="F32" s="45"/>
      <c r="G32" s="45"/>
      <c r="H32" s="45"/>
      <c r="I32" s="45"/>
      <c r="J32" s="46"/>
      <c r="K32" s="21"/>
      <c r="L32" s="47" t="s">
        <v>30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4" t="s">
        <v>86</v>
      </c>
      <c r="AZ32" s="45"/>
      <c r="BA32" s="45"/>
      <c r="BB32" s="45"/>
      <c r="BC32" s="45"/>
      <c r="BD32" s="45"/>
      <c r="BE32" s="48"/>
      <c r="BF32" s="49">
        <v>102985</v>
      </c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1"/>
      <c r="BU32" s="66">
        <v>105470</v>
      </c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1"/>
      <c r="CJ32" s="66">
        <v>103038</v>
      </c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117"/>
    </row>
    <row r="33" spans="1:102" s="9" customFormat="1" ht="27.75" customHeight="1">
      <c r="A33" s="44"/>
      <c r="B33" s="45"/>
      <c r="C33" s="45"/>
      <c r="D33" s="45"/>
      <c r="E33" s="45"/>
      <c r="F33" s="45"/>
      <c r="G33" s="45"/>
      <c r="H33" s="45"/>
      <c r="I33" s="45"/>
      <c r="J33" s="46"/>
      <c r="K33" s="21"/>
      <c r="L33" s="113" t="s">
        <v>31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4" t="s">
        <v>87</v>
      </c>
      <c r="AZ33" s="115"/>
      <c r="BA33" s="115"/>
      <c r="BB33" s="115"/>
      <c r="BC33" s="115"/>
      <c r="BD33" s="115"/>
      <c r="BE33" s="116"/>
      <c r="BF33" s="49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1"/>
      <c r="BU33" s="66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1"/>
      <c r="CJ33" s="66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117"/>
    </row>
    <row r="34" spans="1:102" s="9" customFormat="1" ht="15" customHeight="1">
      <c r="A34" s="44"/>
      <c r="B34" s="45"/>
      <c r="C34" s="45"/>
      <c r="D34" s="45"/>
      <c r="E34" s="45"/>
      <c r="F34" s="45"/>
      <c r="G34" s="45"/>
      <c r="H34" s="45"/>
      <c r="I34" s="45"/>
      <c r="J34" s="46"/>
      <c r="K34" s="21"/>
      <c r="L34" s="47" t="s">
        <v>32</v>
      </c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4" t="s">
        <v>88</v>
      </c>
      <c r="AZ34" s="45"/>
      <c r="BA34" s="45"/>
      <c r="BB34" s="45"/>
      <c r="BC34" s="45"/>
      <c r="BD34" s="45"/>
      <c r="BE34" s="48"/>
      <c r="BF34" s="49">
        <v>7</v>
      </c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1"/>
      <c r="BU34" s="66">
        <v>7</v>
      </c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1"/>
      <c r="CJ34" s="66">
        <v>68007</v>
      </c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117"/>
    </row>
    <row r="35" spans="1:102" s="9" customFormat="1" ht="15" customHeight="1">
      <c r="A35" s="44"/>
      <c r="B35" s="45"/>
      <c r="C35" s="45"/>
      <c r="D35" s="45"/>
      <c r="E35" s="45"/>
      <c r="F35" s="45"/>
      <c r="G35" s="45"/>
      <c r="H35" s="45"/>
      <c r="I35" s="45"/>
      <c r="J35" s="46"/>
      <c r="K35" s="21"/>
      <c r="L35" s="47" t="s">
        <v>33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4" t="s">
        <v>121</v>
      </c>
      <c r="AZ35" s="45"/>
      <c r="BA35" s="45"/>
      <c r="BB35" s="45"/>
      <c r="BC35" s="45"/>
      <c r="BD35" s="45"/>
      <c r="BE35" s="48"/>
      <c r="BF35" s="49">
        <v>34023</v>
      </c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1"/>
      <c r="BU35" s="66">
        <v>23656</v>
      </c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1"/>
      <c r="CJ35" s="66">
        <v>22810</v>
      </c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117"/>
    </row>
    <row r="36" spans="1:102" s="23" customFormat="1" ht="15" customHeight="1" thickBot="1">
      <c r="A36" s="151"/>
      <c r="B36" s="152"/>
      <c r="C36" s="152"/>
      <c r="D36" s="152"/>
      <c r="E36" s="152"/>
      <c r="F36" s="152"/>
      <c r="G36" s="152"/>
      <c r="H36" s="152"/>
      <c r="I36" s="152"/>
      <c r="J36" s="153"/>
      <c r="K36" s="22"/>
      <c r="L36" s="175" t="s">
        <v>34</v>
      </c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6" t="s">
        <v>122</v>
      </c>
      <c r="AZ36" s="77"/>
      <c r="BA36" s="77"/>
      <c r="BB36" s="77"/>
      <c r="BC36" s="77"/>
      <c r="BD36" s="77"/>
      <c r="BE36" s="78"/>
      <c r="BF36" s="177">
        <v>22470</v>
      </c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24"/>
      <c r="BU36" s="118">
        <v>22470</v>
      </c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24"/>
      <c r="CJ36" s="118">
        <v>3429</v>
      </c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20"/>
    </row>
    <row r="37" spans="1:102" s="9" customFormat="1" ht="15" customHeight="1" thickBot="1">
      <c r="A37" s="44"/>
      <c r="B37" s="45"/>
      <c r="C37" s="45"/>
      <c r="D37" s="45"/>
      <c r="E37" s="45"/>
      <c r="F37" s="45"/>
      <c r="G37" s="45"/>
      <c r="H37" s="45"/>
      <c r="I37" s="45"/>
      <c r="J37" s="46"/>
      <c r="K37" s="20"/>
      <c r="L37" s="79" t="s">
        <v>35</v>
      </c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155" t="s">
        <v>89</v>
      </c>
      <c r="AZ37" s="86"/>
      <c r="BA37" s="86"/>
      <c r="BB37" s="86"/>
      <c r="BC37" s="86"/>
      <c r="BD37" s="86"/>
      <c r="BE37" s="87"/>
      <c r="BF37" s="138">
        <f>SUM(BF26:BT36)</f>
        <v>159485</v>
      </c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3"/>
      <c r="BU37" s="121">
        <f>SUM(BU26:CI36)</f>
        <v>151603</v>
      </c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3"/>
      <c r="CJ37" s="121">
        <f>SUM(CJ26:CX36)</f>
        <v>197284</v>
      </c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3"/>
    </row>
    <row r="38" spans="1:102" s="9" customFormat="1" ht="15" customHeight="1">
      <c r="A38" s="105"/>
      <c r="B38" s="106"/>
      <c r="C38" s="106"/>
      <c r="D38" s="106"/>
      <c r="E38" s="106"/>
      <c r="F38" s="106"/>
      <c r="G38" s="106"/>
      <c r="H38" s="106"/>
      <c r="I38" s="106"/>
      <c r="J38" s="107"/>
      <c r="K38" s="111" t="s">
        <v>36</v>
      </c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82" t="s">
        <v>90</v>
      </c>
      <c r="AZ38" s="69"/>
      <c r="BA38" s="69"/>
      <c r="BB38" s="69"/>
      <c r="BC38" s="69"/>
      <c r="BD38" s="69"/>
      <c r="BE38" s="70"/>
      <c r="BF38" s="59">
        <v>220322</v>
      </c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1"/>
      <c r="BU38" s="60">
        <v>154263</v>
      </c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100">
        <v>112758</v>
      </c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101"/>
    </row>
    <row r="39" spans="1:102" s="9" customFormat="1" ht="15" customHeight="1">
      <c r="A39" s="83"/>
      <c r="B39" s="72"/>
      <c r="C39" s="72"/>
      <c r="D39" s="72"/>
      <c r="E39" s="72"/>
      <c r="F39" s="72"/>
      <c r="G39" s="72"/>
      <c r="H39" s="72"/>
      <c r="I39" s="72"/>
      <c r="J39" s="81"/>
      <c r="K39" s="20"/>
      <c r="L39" s="79" t="s">
        <v>37</v>
      </c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83"/>
      <c r="AZ39" s="72"/>
      <c r="BA39" s="72"/>
      <c r="BB39" s="72"/>
      <c r="BC39" s="72"/>
      <c r="BD39" s="72"/>
      <c r="BE39" s="73"/>
      <c r="BF39" s="62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4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102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103"/>
    </row>
    <row r="40" spans="1:102" s="9" customFormat="1" ht="27.75" customHeight="1">
      <c r="A40" s="44"/>
      <c r="B40" s="45"/>
      <c r="C40" s="45"/>
      <c r="D40" s="45"/>
      <c r="E40" s="45"/>
      <c r="F40" s="45"/>
      <c r="G40" s="45"/>
      <c r="H40" s="45"/>
      <c r="I40" s="45"/>
      <c r="J40" s="46"/>
      <c r="K40" s="21"/>
      <c r="L40" s="113" t="s">
        <v>38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4" t="s">
        <v>91</v>
      </c>
      <c r="AZ40" s="115"/>
      <c r="BA40" s="115"/>
      <c r="BB40" s="115"/>
      <c r="BC40" s="115"/>
      <c r="BD40" s="115"/>
      <c r="BE40" s="116"/>
      <c r="BF40" s="49">
        <v>979</v>
      </c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1"/>
      <c r="BU40" s="66">
        <v>335</v>
      </c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1"/>
      <c r="CJ40" s="66">
        <v>18</v>
      </c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117"/>
    </row>
    <row r="41" spans="1:102" s="9" customFormat="1" ht="15" customHeight="1">
      <c r="A41" s="44"/>
      <c r="B41" s="45"/>
      <c r="C41" s="45"/>
      <c r="D41" s="45"/>
      <c r="E41" s="45"/>
      <c r="F41" s="45"/>
      <c r="G41" s="45"/>
      <c r="H41" s="45"/>
      <c r="I41" s="45"/>
      <c r="J41" s="46"/>
      <c r="K41" s="21"/>
      <c r="L41" s="179" t="s">
        <v>39</v>
      </c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44" t="s">
        <v>92</v>
      </c>
      <c r="AZ41" s="45"/>
      <c r="BA41" s="45"/>
      <c r="BB41" s="45"/>
      <c r="BC41" s="45"/>
      <c r="BD41" s="45"/>
      <c r="BE41" s="48"/>
      <c r="BF41" s="49">
        <v>145179</v>
      </c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1"/>
      <c r="BU41" s="66">
        <v>146639</v>
      </c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1"/>
      <c r="CJ41" s="66">
        <v>147607</v>
      </c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117"/>
    </row>
    <row r="42" spans="1:102" s="9" customFormat="1" ht="27.75" customHeight="1">
      <c r="A42" s="44"/>
      <c r="B42" s="45"/>
      <c r="C42" s="45"/>
      <c r="D42" s="45"/>
      <c r="E42" s="45"/>
      <c r="F42" s="45"/>
      <c r="G42" s="45"/>
      <c r="H42" s="45"/>
      <c r="I42" s="45"/>
      <c r="J42" s="46"/>
      <c r="K42" s="21"/>
      <c r="L42" s="178" t="s">
        <v>123</v>
      </c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44" t="s">
        <v>93</v>
      </c>
      <c r="AZ42" s="45"/>
      <c r="BA42" s="45"/>
      <c r="BB42" s="45"/>
      <c r="BC42" s="45"/>
      <c r="BD42" s="45"/>
      <c r="BE42" s="48"/>
      <c r="BF42" s="49">
        <v>40389</v>
      </c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1"/>
      <c r="BU42" s="66">
        <v>48639</v>
      </c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1"/>
      <c r="CJ42" s="66">
        <v>55907</v>
      </c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117"/>
    </row>
    <row r="43" spans="1:102" s="9" customFormat="1" ht="27.75" customHeight="1">
      <c r="A43" s="44"/>
      <c r="B43" s="45"/>
      <c r="C43" s="45"/>
      <c r="D43" s="45"/>
      <c r="E43" s="45"/>
      <c r="F43" s="45"/>
      <c r="G43" s="45"/>
      <c r="H43" s="45"/>
      <c r="I43" s="45"/>
      <c r="J43" s="46"/>
      <c r="K43" s="21"/>
      <c r="L43" s="178" t="s">
        <v>124</v>
      </c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44" t="s">
        <v>94</v>
      </c>
      <c r="AZ43" s="45"/>
      <c r="BA43" s="45"/>
      <c r="BB43" s="45"/>
      <c r="BC43" s="45"/>
      <c r="BD43" s="45"/>
      <c r="BE43" s="48"/>
      <c r="BF43" s="49">
        <v>1145</v>
      </c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1"/>
      <c r="BU43" s="66">
        <v>173</v>
      </c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1"/>
      <c r="CJ43" s="66">
        <v>8401</v>
      </c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117"/>
    </row>
    <row r="44" spans="1:102" s="23" customFormat="1" ht="15" customHeight="1" thickBot="1">
      <c r="A44" s="151"/>
      <c r="B44" s="152"/>
      <c r="C44" s="152"/>
      <c r="D44" s="152"/>
      <c r="E44" s="152"/>
      <c r="F44" s="152"/>
      <c r="G44" s="152"/>
      <c r="H44" s="152"/>
      <c r="I44" s="152"/>
      <c r="J44" s="153"/>
      <c r="K44" s="22"/>
      <c r="L44" s="175" t="s">
        <v>40</v>
      </c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6" t="s">
        <v>95</v>
      </c>
      <c r="AZ44" s="77"/>
      <c r="BA44" s="77"/>
      <c r="BB44" s="77"/>
      <c r="BC44" s="77"/>
      <c r="BD44" s="77"/>
      <c r="BE44" s="78"/>
      <c r="BF44" s="177">
        <v>2112</v>
      </c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24"/>
      <c r="BU44" s="118">
        <v>2112</v>
      </c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24"/>
      <c r="CJ44" s="118">
        <v>2112</v>
      </c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20"/>
    </row>
    <row r="45" spans="1:102" s="23" customFormat="1" ht="15" customHeight="1" thickBot="1">
      <c r="A45" s="151"/>
      <c r="B45" s="152"/>
      <c r="C45" s="152"/>
      <c r="D45" s="152"/>
      <c r="E45" s="152"/>
      <c r="F45" s="152"/>
      <c r="G45" s="152"/>
      <c r="H45" s="152"/>
      <c r="I45" s="152"/>
      <c r="J45" s="153"/>
      <c r="K45" s="24"/>
      <c r="L45" s="157" t="s">
        <v>41</v>
      </c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5" t="s">
        <v>96</v>
      </c>
      <c r="AZ45" s="86"/>
      <c r="BA45" s="86"/>
      <c r="BB45" s="86"/>
      <c r="BC45" s="86"/>
      <c r="BD45" s="86"/>
      <c r="BE45" s="87"/>
      <c r="BF45" s="146">
        <f>SUM(BF38:BT44)</f>
        <v>410126</v>
      </c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30"/>
      <c r="BU45" s="125">
        <f>SUM(BU38:CI44)</f>
        <v>352161</v>
      </c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30"/>
      <c r="CJ45" s="125">
        <f>SUM(CJ38:CX44)</f>
        <v>326803</v>
      </c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30"/>
    </row>
    <row r="46" spans="1:102" s="9" customFormat="1" ht="15" customHeight="1" thickBot="1">
      <c r="A46" s="142"/>
      <c r="B46" s="143"/>
      <c r="C46" s="143"/>
      <c r="D46" s="143"/>
      <c r="E46" s="143"/>
      <c r="F46" s="143"/>
      <c r="G46" s="143"/>
      <c r="H46" s="143"/>
      <c r="I46" s="143"/>
      <c r="J46" s="144"/>
      <c r="K46" s="21"/>
      <c r="L46" s="145" t="s">
        <v>42</v>
      </c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44" t="s">
        <v>97</v>
      </c>
      <c r="AZ46" s="45"/>
      <c r="BA46" s="45"/>
      <c r="BB46" s="45"/>
      <c r="BC46" s="45"/>
      <c r="BD46" s="45"/>
      <c r="BE46" s="48"/>
      <c r="BF46" s="150">
        <f>BF45+BF37</f>
        <v>569611</v>
      </c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9"/>
      <c r="BU46" s="127">
        <f>BU45+BU37</f>
        <v>503764</v>
      </c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9"/>
      <c r="CJ46" s="127">
        <f>CJ45+CJ37</f>
        <v>524087</v>
      </c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9"/>
    </row>
    <row r="47" s="9" customFormat="1" ht="12">
      <c r="CX47" s="11" t="s">
        <v>43</v>
      </c>
    </row>
    <row r="48" s="9" customFormat="1" ht="6" customHeight="1">
      <c r="CX48" s="11"/>
    </row>
    <row r="49" spans="1:102" s="9" customFormat="1" ht="19.5" customHeight="1">
      <c r="A49" s="158" t="s">
        <v>73</v>
      </c>
      <c r="B49" s="159"/>
      <c r="C49" s="159"/>
      <c r="D49" s="159"/>
      <c r="E49" s="159"/>
      <c r="F49" s="159"/>
      <c r="G49" s="159"/>
      <c r="H49" s="159"/>
      <c r="I49" s="159"/>
      <c r="J49" s="160"/>
      <c r="K49" s="53" t="s">
        <v>74</v>
      </c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5"/>
      <c r="AY49" s="53" t="s">
        <v>80</v>
      </c>
      <c r="AZ49" s="54"/>
      <c r="BA49" s="54"/>
      <c r="BB49" s="54"/>
      <c r="BC49" s="54"/>
      <c r="BD49" s="54"/>
      <c r="BE49" s="55"/>
      <c r="BF49" s="53" t="s">
        <v>216</v>
      </c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5"/>
      <c r="BU49" s="53" t="s">
        <v>25</v>
      </c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5"/>
      <c r="CJ49" s="53" t="s">
        <v>25</v>
      </c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5"/>
    </row>
    <row r="50" spans="1:102" s="9" customFormat="1" ht="13.5">
      <c r="A50" s="161"/>
      <c r="B50" s="162"/>
      <c r="C50" s="162"/>
      <c r="D50" s="162"/>
      <c r="E50" s="162"/>
      <c r="F50" s="162"/>
      <c r="G50" s="162"/>
      <c r="H50" s="162"/>
      <c r="I50" s="162"/>
      <c r="J50" s="163"/>
      <c r="K50" s="167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9"/>
      <c r="AY50" s="167"/>
      <c r="AZ50" s="168"/>
      <c r="BA50" s="168"/>
      <c r="BB50" s="168"/>
      <c r="BC50" s="168"/>
      <c r="BD50" s="168"/>
      <c r="BE50" s="169"/>
      <c r="BF50" s="173">
        <v>20</v>
      </c>
      <c r="BG50" s="104"/>
      <c r="BH50" s="104"/>
      <c r="BI50" s="104"/>
      <c r="BJ50" s="104"/>
      <c r="BK50" s="104"/>
      <c r="BL50" s="174" t="s">
        <v>205</v>
      </c>
      <c r="BM50" s="174"/>
      <c r="BN50" s="174"/>
      <c r="BO50" s="174"/>
      <c r="BP50" s="17" t="s">
        <v>75</v>
      </c>
      <c r="BQ50" s="17"/>
      <c r="BR50" s="17"/>
      <c r="BS50" s="17"/>
      <c r="BT50" s="18"/>
      <c r="BU50" s="17"/>
      <c r="BV50" s="17"/>
      <c r="BW50" s="104">
        <v>20</v>
      </c>
      <c r="BX50" s="104"/>
      <c r="BY50" s="104"/>
      <c r="BZ50" s="104"/>
      <c r="CA50" s="94" t="s">
        <v>142</v>
      </c>
      <c r="CB50" s="94"/>
      <c r="CC50" s="94"/>
      <c r="CD50" s="94"/>
      <c r="CE50" s="17" t="s">
        <v>76</v>
      </c>
      <c r="CF50" s="17"/>
      <c r="CG50" s="17"/>
      <c r="CH50" s="17"/>
      <c r="CI50" s="17"/>
      <c r="CJ50" s="19"/>
      <c r="CK50" s="17"/>
      <c r="CL50" s="104">
        <v>20</v>
      </c>
      <c r="CM50" s="104"/>
      <c r="CN50" s="104"/>
      <c r="CO50" s="104"/>
      <c r="CP50" s="94" t="s">
        <v>127</v>
      </c>
      <c r="CQ50" s="94"/>
      <c r="CR50" s="94"/>
      <c r="CS50" s="94"/>
      <c r="CT50" s="17" t="s">
        <v>77</v>
      </c>
      <c r="CU50" s="17"/>
      <c r="CV50" s="17"/>
      <c r="CW50" s="17"/>
      <c r="CX50" s="18"/>
    </row>
    <row r="51" spans="1:102" s="9" customFormat="1" ht="7.5" customHeight="1" thickBot="1">
      <c r="A51" s="164"/>
      <c r="B51" s="165"/>
      <c r="C51" s="165"/>
      <c r="D51" s="165"/>
      <c r="E51" s="165"/>
      <c r="F51" s="165"/>
      <c r="G51" s="165"/>
      <c r="H51" s="165"/>
      <c r="I51" s="165"/>
      <c r="J51" s="166"/>
      <c r="K51" s="170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2"/>
      <c r="AY51" s="170"/>
      <c r="AZ51" s="171"/>
      <c r="BA51" s="171"/>
      <c r="BB51" s="171"/>
      <c r="BC51" s="171"/>
      <c r="BD51" s="171"/>
      <c r="BE51" s="172"/>
      <c r="BF51" s="95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7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5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7"/>
    </row>
    <row r="52" spans="1:102" s="9" customFormat="1" ht="12">
      <c r="A52" s="82"/>
      <c r="B52" s="69"/>
      <c r="C52" s="69"/>
      <c r="D52" s="69"/>
      <c r="E52" s="69"/>
      <c r="F52" s="69"/>
      <c r="G52" s="69"/>
      <c r="H52" s="69"/>
      <c r="I52" s="69"/>
      <c r="J52" s="80"/>
      <c r="K52" s="108" t="s">
        <v>44</v>
      </c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82" t="s">
        <v>98</v>
      </c>
      <c r="AZ52" s="69"/>
      <c r="BA52" s="69"/>
      <c r="BB52" s="69"/>
      <c r="BC52" s="69"/>
      <c r="BD52" s="69"/>
      <c r="BE52" s="70"/>
      <c r="BF52" s="56">
        <v>236</v>
      </c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8"/>
      <c r="BU52" s="57">
        <v>236</v>
      </c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98">
        <v>236</v>
      </c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99"/>
    </row>
    <row r="53" spans="1:102" s="9" customFormat="1" ht="18" customHeight="1">
      <c r="A53" s="105"/>
      <c r="B53" s="106"/>
      <c r="C53" s="106"/>
      <c r="D53" s="106"/>
      <c r="E53" s="106"/>
      <c r="F53" s="106"/>
      <c r="G53" s="106"/>
      <c r="H53" s="106"/>
      <c r="I53" s="106"/>
      <c r="J53" s="107"/>
      <c r="K53" s="111" t="s">
        <v>78</v>
      </c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05"/>
      <c r="AZ53" s="106"/>
      <c r="BA53" s="106"/>
      <c r="BB53" s="106"/>
      <c r="BC53" s="106"/>
      <c r="BD53" s="106"/>
      <c r="BE53" s="110"/>
      <c r="BF53" s="59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1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10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101"/>
    </row>
    <row r="54" spans="1:102" s="9" customFormat="1" ht="34.5" customHeight="1">
      <c r="A54" s="83"/>
      <c r="B54" s="72"/>
      <c r="C54" s="72"/>
      <c r="D54" s="72"/>
      <c r="E54" s="72"/>
      <c r="F54" s="72"/>
      <c r="G54" s="72"/>
      <c r="H54" s="72"/>
      <c r="I54" s="72"/>
      <c r="J54" s="81"/>
      <c r="K54" s="20"/>
      <c r="L54" s="180" t="s">
        <v>81</v>
      </c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1"/>
      <c r="AY54" s="83"/>
      <c r="AZ54" s="72"/>
      <c r="BA54" s="72"/>
      <c r="BB54" s="72"/>
      <c r="BC54" s="72"/>
      <c r="BD54" s="72"/>
      <c r="BE54" s="73"/>
      <c r="BF54" s="62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4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102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103"/>
    </row>
    <row r="55" spans="1:102" s="9" customFormat="1" ht="27.75" customHeight="1">
      <c r="A55" s="44"/>
      <c r="B55" s="45"/>
      <c r="C55" s="45"/>
      <c r="D55" s="45"/>
      <c r="E55" s="45"/>
      <c r="F55" s="45"/>
      <c r="G55" s="45"/>
      <c r="H55" s="45"/>
      <c r="I55" s="45"/>
      <c r="J55" s="46"/>
      <c r="K55" s="21"/>
      <c r="L55" s="113" t="s">
        <v>45</v>
      </c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4" t="s">
        <v>99</v>
      </c>
      <c r="AZ55" s="115"/>
      <c r="BA55" s="115"/>
      <c r="BB55" s="115"/>
      <c r="BC55" s="115"/>
      <c r="BD55" s="115"/>
      <c r="BE55" s="116"/>
      <c r="BF55" s="182" t="s">
        <v>46</v>
      </c>
      <c r="BG55" s="148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131" t="s">
        <v>79</v>
      </c>
      <c r="BT55" s="149"/>
      <c r="BU55" s="147" t="s">
        <v>46</v>
      </c>
      <c r="BV55" s="148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131" t="s">
        <v>47</v>
      </c>
      <c r="CI55" s="149"/>
      <c r="CJ55" s="147" t="s">
        <v>46</v>
      </c>
      <c r="CK55" s="148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131" t="s">
        <v>47</v>
      </c>
      <c r="CX55" s="132"/>
    </row>
    <row r="56" spans="1:102" s="9" customFormat="1" ht="15" customHeight="1">
      <c r="A56" s="44"/>
      <c r="B56" s="45"/>
      <c r="C56" s="45"/>
      <c r="D56" s="45"/>
      <c r="E56" s="45"/>
      <c r="F56" s="45"/>
      <c r="G56" s="45"/>
      <c r="H56" s="45"/>
      <c r="I56" s="45"/>
      <c r="J56" s="46"/>
      <c r="K56" s="21"/>
      <c r="L56" s="47" t="s">
        <v>48</v>
      </c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4" t="s">
        <v>100</v>
      </c>
      <c r="AZ56" s="45"/>
      <c r="BA56" s="45"/>
      <c r="BB56" s="45"/>
      <c r="BC56" s="45"/>
      <c r="BD56" s="45"/>
      <c r="BE56" s="48"/>
      <c r="BF56" s="49">
        <v>208892</v>
      </c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1"/>
      <c r="BU56" s="66">
        <v>208892</v>
      </c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1"/>
      <c r="CJ56" s="66">
        <v>208892</v>
      </c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117"/>
    </row>
    <row r="57" spans="1:102" s="9" customFormat="1" ht="15" customHeight="1">
      <c r="A57" s="44"/>
      <c r="B57" s="45"/>
      <c r="C57" s="45"/>
      <c r="D57" s="45"/>
      <c r="E57" s="45"/>
      <c r="F57" s="45"/>
      <c r="G57" s="45"/>
      <c r="H57" s="45"/>
      <c r="I57" s="45"/>
      <c r="J57" s="46"/>
      <c r="K57" s="21"/>
      <c r="L57" s="47" t="s">
        <v>49</v>
      </c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4" t="s">
        <v>101</v>
      </c>
      <c r="AZ57" s="45"/>
      <c r="BA57" s="45"/>
      <c r="BB57" s="45"/>
      <c r="BC57" s="45"/>
      <c r="BD57" s="45"/>
      <c r="BE57" s="48"/>
      <c r="BF57" s="49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1"/>
      <c r="BU57" s="66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1"/>
      <c r="CJ57" s="66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117"/>
    </row>
    <row r="58" spans="1:102" s="9" customFormat="1" ht="15" customHeight="1">
      <c r="A58" s="44"/>
      <c r="B58" s="45"/>
      <c r="C58" s="45"/>
      <c r="D58" s="45"/>
      <c r="E58" s="45"/>
      <c r="F58" s="45"/>
      <c r="G58" s="45"/>
      <c r="H58" s="45"/>
      <c r="I58" s="45"/>
      <c r="J58" s="46"/>
      <c r="K58" s="21"/>
      <c r="L58" s="47" t="s">
        <v>50</v>
      </c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4" t="s">
        <v>102</v>
      </c>
      <c r="AZ58" s="45"/>
      <c r="BA58" s="45"/>
      <c r="BB58" s="45"/>
      <c r="BC58" s="45"/>
      <c r="BD58" s="45"/>
      <c r="BE58" s="48"/>
      <c r="BF58" s="49">
        <v>12</v>
      </c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1"/>
      <c r="BU58" s="66">
        <v>12</v>
      </c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1"/>
      <c r="CJ58" s="66">
        <v>12</v>
      </c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117"/>
    </row>
    <row r="59" spans="1:102" s="23" customFormat="1" ht="27.75" customHeight="1" thickBot="1">
      <c r="A59" s="151"/>
      <c r="B59" s="152"/>
      <c r="C59" s="152"/>
      <c r="D59" s="152"/>
      <c r="E59" s="152"/>
      <c r="F59" s="152"/>
      <c r="G59" s="152"/>
      <c r="H59" s="152"/>
      <c r="I59" s="152"/>
      <c r="J59" s="153"/>
      <c r="K59" s="22"/>
      <c r="L59" s="183" t="s">
        <v>51</v>
      </c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4" t="s">
        <v>103</v>
      </c>
      <c r="AZ59" s="185"/>
      <c r="BA59" s="185"/>
      <c r="BB59" s="185"/>
      <c r="BC59" s="185"/>
      <c r="BD59" s="185"/>
      <c r="BE59" s="186"/>
      <c r="BF59" s="177">
        <v>9855</v>
      </c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24"/>
      <c r="BU59" s="118">
        <v>8812</v>
      </c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24"/>
      <c r="CJ59" s="118">
        <v>10658</v>
      </c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20"/>
    </row>
    <row r="60" spans="1:102" s="9" customFormat="1" ht="15" customHeight="1" thickBot="1">
      <c r="A60" s="44"/>
      <c r="B60" s="45"/>
      <c r="C60" s="45"/>
      <c r="D60" s="45"/>
      <c r="E60" s="45"/>
      <c r="F60" s="45"/>
      <c r="G60" s="45"/>
      <c r="H60" s="45"/>
      <c r="I60" s="45"/>
      <c r="J60" s="46"/>
      <c r="K60" s="20"/>
      <c r="L60" s="79" t="s">
        <v>52</v>
      </c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135" t="s">
        <v>104</v>
      </c>
      <c r="AZ60" s="136"/>
      <c r="BA60" s="136"/>
      <c r="BB60" s="136"/>
      <c r="BC60" s="136"/>
      <c r="BD60" s="136"/>
      <c r="BE60" s="137"/>
      <c r="BF60" s="138">
        <f>SUM(BF52:BT59)</f>
        <v>218995</v>
      </c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3"/>
      <c r="BU60" s="121">
        <f>SUM(BU52:CI59)</f>
        <v>217952</v>
      </c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3"/>
      <c r="CJ60" s="121">
        <f>SUM(CJ52:CX59)</f>
        <v>219798</v>
      </c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3"/>
    </row>
    <row r="61" spans="1:102" s="9" customFormat="1" ht="15" customHeight="1">
      <c r="A61" s="105"/>
      <c r="B61" s="106"/>
      <c r="C61" s="106"/>
      <c r="D61" s="106"/>
      <c r="E61" s="106"/>
      <c r="F61" s="106"/>
      <c r="G61" s="106"/>
      <c r="H61" s="106"/>
      <c r="I61" s="106"/>
      <c r="J61" s="107"/>
      <c r="K61" s="111" t="s">
        <v>53</v>
      </c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05" t="s">
        <v>105</v>
      </c>
      <c r="AZ61" s="106"/>
      <c r="BA61" s="106"/>
      <c r="BB61" s="106"/>
      <c r="BC61" s="106"/>
      <c r="BD61" s="106"/>
      <c r="BE61" s="110"/>
      <c r="BF61" s="59">
        <v>92444</v>
      </c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1"/>
      <c r="BU61" s="60">
        <v>60529</v>
      </c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100">
        <v>40498</v>
      </c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101"/>
    </row>
    <row r="62" spans="1:102" s="9" customFormat="1" ht="15" customHeight="1">
      <c r="A62" s="83"/>
      <c r="B62" s="72"/>
      <c r="C62" s="72"/>
      <c r="D62" s="72"/>
      <c r="E62" s="72"/>
      <c r="F62" s="72"/>
      <c r="G62" s="72"/>
      <c r="H62" s="72"/>
      <c r="I62" s="72"/>
      <c r="J62" s="81"/>
      <c r="K62" s="20"/>
      <c r="L62" s="79" t="s">
        <v>54</v>
      </c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83"/>
      <c r="AZ62" s="72"/>
      <c r="BA62" s="72"/>
      <c r="BB62" s="72"/>
      <c r="BC62" s="72"/>
      <c r="BD62" s="72"/>
      <c r="BE62" s="73"/>
      <c r="BF62" s="62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4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102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103"/>
    </row>
    <row r="63" spans="1:102" s="9" customFormat="1" ht="15" customHeight="1">
      <c r="A63" s="44"/>
      <c r="B63" s="45"/>
      <c r="C63" s="45"/>
      <c r="D63" s="45"/>
      <c r="E63" s="45"/>
      <c r="F63" s="45"/>
      <c r="G63" s="45"/>
      <c r="H63" s="45"/>
      <c r="I63" s="45"/>
      <c r="J63" s="46"/>
      <c r="K63" s="21"/>
      <c r="L63" s="47" t="s">
        <v>55</v>
      </c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4" t="s">
        <v>106</v>
      </c>
      <c r="AZ63" s="45"/>
      <c r="BA63" s="45"/>
      <c r="BB63" s="45"/>
      <c r="BC63" s="45"/>
      <c r="BD63" s="45"/>
      <c r="BE63" s="48"/>
      <c r="BF63" s="49">
        <v>42285</v>
      </c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1"/>
      <c r="BU63" s="66">
        <v>31544</v>
      </c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1"/>
      <c r="CJ63" s="66">
        <v>20773</v>
      </c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117"/>
    </row>
    <row r="64" spans="1:102" s="9" customFormat="1" ht="15" customHeight="1">
      <c r="A64" s="44"/>
      <c r="B64" s="45"/>
      <c r="C64" s="45"/>
      <c r="D64" s="45"/>
      <c r="E64" s="45"/>
      <c r="F64" s="45"/>
      <c r="G64" s="45"/>
      <c r="H64" s="45"/>
      <c r="I64" s="45"/>
      <c r="J64" s="46"/>
      <c r="K64" s="21"/>
      <c r="L64" s="47" t="s">
        <v>125</v>
      </c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4" t="s">
        <v>107</v>
      </c>
      <c r="AZ64" s="45"/>
      <c r="BA64" s="45"/>
      <c r="BB64" s="45"/>
      <c r="BC64" s="45"/>
      <c r="BD64" s="45"/>
      <c r="BE64" s="48"/>
      <c r="BF64" s="49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1"/>
      <c r="BU64" s="66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1"/>
      <c r="CJ64" s="66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117"/>
    </row>
    <row r="65" spans="1:102" s="23" customFormat="1" ht="15" customHeight="1" thickBot="1">
      <c r="A65" s="151"/>
      <c r="B65" s="152"/>
      <c r="C65" s="152"/>
      <c r="D65" s="152"/>
      <c r="E65" s="152"/>
      <c r="F65" s="152"/>
      <c r="G65" s="152"/>
      <c r="H65" s="152"/>
      <c r="I65" s="152"/>
      <c r="J65" s="153"/>
      <c r="K65" s="22"/>
      <c r="L65" s="187" t="s">
        <v>56</v>
      </c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76" t="s">
        <v>108</v>
      </c>
      <c r="AZ65" s="77"/>
      <c r="BA65" s="77"/>
      <c r="BB65" s="77"/>
      <c r="BC65" s="77"/>
      <c r="BD65" s="77"/>
      <c r="BE65" s="78"/>
      <c r="BF65" s="177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24"/>
      <c r="BU65" s="118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24"/>
      <c r="CJ65" s="118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20"/>
    </row>
    <row r="66" spans="1:102" s="9" customFormat="1" ht="15" customHeight="1" thickBot="1">
      <c r="A66" s="44"/>
      <c r="B66" s="45"/>
      <c r="C66" s="45"/>
      <c r="D66" s="45"/>
      <c r="E66" s="45"/>
      <c r="F66" s="45"/>
      <c r="G66" s="45"/>
      <c r="H66" s="45"/>
      <c r="I66" s="45"/>
      <c r="J66" s="46"/>
      <c r="K66" s="20"/>
      <c r="L66" s="79" t="s">
        <v>57</v>
      </c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155" t="s">
        <v>109</v>
      </c>
      <c r="AZ66" s="86"/>
      <c r="BA66" s="86"/>
      <c r="BB66" s="86"/>
      <c r="BC66" s="86"/>
      <c r="BD66" s="86"/>
      <c r="BE66" s="87"/>
      <c r="BF66" s="138">
        <f>SUM(BF61:BT65)</f>
        <v>134729</v>
      </c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3"/>
      <c r="BU66" s="121">
        <f>SUM(BU61:CI65)</f>
        <v>92073</v>
      </c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3"/>
      <c r="CJ66" s="122">
        <f>SUM(CJ61:CX65)</f>
        <v>61271</v>
      </c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3"/>
    </row>
    <row r="67" spans="1:102" s="9" customFormat="1" ht="15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7"/>
      <c r="K67" s="111" t="s">
        <v>58</v>
      </c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05" t="s">
        <v>110</v>
      </c>
      <c r="AZ67" s="106"/>
      <c r="BA67" s="106"/>
      <c r="BB67" s="106"/>
      <c r="BC67" s="106"/>
      <c r="BD67" s="106"/>
      <c r="BE67" s="110"/>
      <c r="BF67" s="59">
        <v>11965</v>
      </c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1"/>
      <c r="BU67" s="60">
        <v>11503</v>
      </c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100">
        <v>41107</v>
      </c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101"/>
    </row>
    <row r="68" spans="1:102" s="9" customFormat="1" ht="15" customHeight="1">
      <c r="A68" s="83"/>
      <c r="B68" s="72"/>
      <c r="C68" s="72"/>
      <c r="D68" s="72"/>
      <c r="E68" s="72"/>
      <c r="F68" s="72"/>
      <c r="G68" s="72"/>
      <c r="H68" s="72"/>
      <c r="I68" s="72"/>
      <c r="J68" s="81"/>
      <c r="K68" s="20"/>
      <c r="L68" s="79" t="s">
        <v>54</v>
      </c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83"/>
      <c r="AZ68" s="72"/>
      <c r="BA68" s="72"/>
      <c r="BB68" s="72"/>
      <c r="BC68" s="72"/>
      <c r="BD68" s="72"/>
      <c r="BE68" s="73"/>
      <c r="BF68" s="62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4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102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103"/>
    </row>
    <row r="69" spans="1:102" s="9" customFormat="1" ht="15" customHeight="1">
      <c r="A69" s="44"/>
      <c r="B69" s="45"/>
      <c r="C69" s="45"/>
      <c r="D69" s="45"/>
      <c r="E69" s="45"/>
      <c r="F69" s="45"/>
      <c r="G69" s="45"/>
      <c r="H69" s="45"/>
      <c r="I69" s="45"/>
      <c r="J69" s="46"/>
      <c r="K69" s="21"/>
      <c r="L69" s="47" t="s">
        <v>59</v>
      </c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4" t="s">
        <v>111</v>
      </c>
      <c r="AZ69" s="45"/>
      <c r="BA69" s="45"/>
      <c r="BB69" s="45"/>
      <c r="BC69" s="45"/>
      <c r="BD69" s="45"/>
      <c r="BE69" s="48"/>
      <c r="BF69" s="49">
        <v>197442</v>
      </c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1"/>
      <c r="BU69" s="66">
        <v>182236</v>
      </c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1"/>
      <c r="CJ69" s="66">
        <v>201911</v>
      </c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117"/>
    </row>
    <row r="70" spans="1:102" s="9" customFormat="1" ht="15" customHeight="1">
      <c r="A70" s="44"/>
      <c r="B70" s="45"/>
      <c r="C70" s="45"/>
      <c r="D70" s="45"/>
      <c r="E70" s="45"/>
      <c r="F70" s="45"/>
      <c r="G70" s="45"/>
      <c r="H70" s="45"/>
      <c r="I70" s="45"/>
      <c r="J70" s="46"/>
      <c r="K70" s="21"/>
      <c r="L70" s="47" t="s">
        <v>60</v>
      </c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4" t="s">
        <v>112</v>
      </c>
      <c r="AZ70" s="45"/>
      <c r="BA70" s="45"/>
      <c r="BB70" s="45"/>
      <c r="BC70" s="45"/>
      <c r="BD70" s="45"/>
      <c r="BE70" s="48"/>
      <c r="BF70" s="49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1"/>
      <c r="BU70" s="66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1"/>
      <c r="CJ70" s="66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117"/>
    </row>
    <row r="71" spans="1:102" s="9" customFormat="1" ht="15" customHeight="1">
      <c r="A71" s="44"/>
      <c r="B71" s="45"/>
      <c r="C71" s="45"/>
      <c r="D71" s="45"/>
      <c r="E71" s="45"/>
      <c r="F71" s="45"/>
      <c r="G71" s="45"/>
      <c r="H71" s="45"/>
      <c r="I71" s="45"/>
      <c r="J71" s="46"/>
      <c r="K71" s="21"/>
      <c r="L71" s="47" t="s">
        <v>125</v>
      </c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4" t="s">
        <v>113</v>
      </c>
      <c r="AZ71" s="45"/>
      <c r="BA71" s="45"/>
      <c r="BB71" s="45"/>
      <c r="BC71" s="45"/>
      <c r="BD71" s="45"/>
      <c r="BE71" s="48"/>
      <c r="BF71" s="49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1"/>
      <c r="BU71" s="66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1"/>
      <c r="CJ71" s="66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117"/>
    </row>
    <row r="72" spans="1:102" s="23" customFormat="1" ht="15" customHeight="1" thickBot="1">
      <c r="A72" s="151"/>
      <c r="B72" s="152"/>
      <c r="C72" s="152"/>
      <c r="D72" s="152"/>
      <c r="E72" s="152"/>
      <c r="F72" s="152"/>
      <c r="G72" s="152"/>
      <c r="H72" s="152"/>
      <c r="I72" s="152"/>
      <c r="J72" s="153"/>
      <c r="K72" s="22"/>
      <c r="L72" s="187" t="s">
        <v>56</v>
      </c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76" t="s">
        <v>114</v>
      </c>
      <c r="AZ72" s="77"/>
      <c r="BA72" s="77"/>
      <c r="BB72" s="77"/>
      <c r="BC72" s="77"/>
      <c r="BD72" s="77"/>
      <c r="BE72" s="78"/>
      <c r="BF72" s="177">
        <v>6480</v>
      </c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24"/>
      <c r="BU72" s="118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24"/>
      <c r="CJ72" s="118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20"/>
    </row>
    <row r="73" spans="1:102" s="23" customFormat="1" ht="15" customHeight="1" thickBot="1">
      <c r="A73" s="151"/>
      <c r="B73" s="152"/>
      <c r="C73" s="152"/>
      <c r="D73" s="152"/>
      <c r="E73" s="152"/>
      <c r="F73" s="152"/>
      <c r="G73" s="152"/>
      <c r="H73" s="152"/>
      <c r="I73" s="152"/>
      <c r="J73" s="153"/>
      <c r="K73" s="24"/>
      <c r="L73" s="154" t="s">
        <v>61</v>
      </c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5" t="s">
        <v>115</v>
      </c>
      <c r="AZ73" s="86"/>
      <c r="BA73" s="86"/>
      <c r="BB73" s="86"/>
      <c r="BC73" s="86"/>
      <c r="BD73" s="86"/>
      <c r="BE73" s="87"/>
      <c r="BF73" s="146">
        <f>SUM(BF67:BS72)</f>
        <v>215887</v>
      </c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30"/>
      <c r="BU73" s="125">
        <f>SUM(BU67:CH72)</f>
        <v>193739</v>
      </c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30"/>
      <c r="CJ73" s="125">
        <f>SUM(CJ67:CW72)</f>
        <v>243018</v>
      </c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30"/>
    </row>
    <row r="74" spans="1:102" s="9" customFormat="1" ht="15" customHeight="1" thickBot="1">
      <c r="A74" s="142"/>
      <c r="B74" s="143"/>
      <c r="C74" s="143"/>
      <c r="D74" s="143"/>
      <c r="E74" s="143"/>
      <c r="F74" s="143"/>
      <c r="G74" s="143"/>
      <c r="H74" s="143"/>
      <c r="I74" s="143"/>
      <c r="J74" s="144"/>
      <c r="K74" s="21"/>
      <c r="L74" s="145" t="s">
        <v>42</v>
      </c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44" t="s">
        <v>116</v>
      </c>
      <c r="AZ74" s="45"/>
      <c r="BA74" s="45"/>
      <c r="BB74" s="45"/>
      <c r="BC74" s="45"/>
      <c r="BD74" s="45"/>
      <c r="BE74" s="48"/>
      <c r="BF74" s="150">
        <f>BF73+BF66+BF60</f>
        <v>569611</v>
      </c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9"/>
      <c r="BU74" s="127">
        <f>BU73+BU66+BU60</f>
        <v>503764</v>
      </c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9"/>
      <c r="CJ74" s="127">
        <f>CJ73+CJ66+CJ60</f>
        <v>524087</v>
      </c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9"/>
    </row>
    <row r="76" s="9" customFormat="1" ht="12"/>
    <row r="77" spans="1:102" s="9" customFormat="1" ht="27" customHeight="1">
      <c r="A77" s="23" t="s">
        <v>62</v>
      </c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D77" s="156" t="s">
        <v>213</v>
      </c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C77" s="52" t="s">
        <v>140</v>
      </c>
      <c r="BD77" s="52"/>
      <c r="BE77" s="52"/>
      <c r="BF77" s="52"/>
      <c r="BG77" s="52"/>
      <c r="BH77" s="52"/>
      <c r="BI77" s="52"/>
      <c r="BJ77" s="52"/>
      <c r="BK77" s="52"/>
      <c r="BL77" s="52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CB77" s="156" t="s">
        <v>141</v>
      </c>
      <c r="CC77" s="157"/>
      <c r="CD77" s="157"/>
      <c r="CE77" s="157"/>
      <c r="CF77" s="157"/>
      <c r="CG77" s="157"/>
      <c r="CH77" s="157"/>
      <c r="CI77" s="157"/>
      <c r="CJ77" s="157"/>
      <c r="CK77" s="157"/>
      <c r="CL77" s="157"/>
      <c r="CM77" s="157"/>
      <c r="CN77" s="157"/>
      <c r="CO77" s="157"/>
      <c r="CP77" s="157"/>
      <c r="CQ77" s="157"/>
      <c r="CR77" s="157"/>
      <c r="CS77" s="157"/>
      <c r="CT77" s="157"/>
      <c r="CU77" s="157"/>
      <c r="CV77" s="157"/>
      <c r="CW77" s="157"/>
      <c r="CX77" s="157"/>
    </row>
    <row r="78" spans="15:102" s="25" customFormat="1" ht="9.75">
      <c r="O78" s="139" t="s">
        <v>63</v>
      </c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D78" s="139" t="s">
        <v>64</v>
      </c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M78" s="139" t="s">
        <v>63</v>
      </c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CB78" s="139" t="s">
        <v>64</v>
      </c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</row>
    <row r="79" spans="1:34" s="9" customFormat="1" ht="12">
      <c r="A79" s="134" t="s">
        <v>65</v>
      </c>
      <c r="B79" s="134"/>
      <c r="C79" s="72" t="s">
        <v>206</v>
      </c>
      <c r="D79" s="72"/>
      <c r="E79" s="72"/>
      <c r="F79" s="72"/>
      <c r="G79" s="140" t="s">
        <v>65</v>
      </c>
      <c r="H79" s="140"/>
      <c r="J79" s="141" t="s">
        <v>203</v>
      </c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34">
        <v>20</v>
      </c>
      <c r="AA79" s="134"/>
      <c r="AB79" s="134"/>
      <c r="AC79" s="134"/>
      <c r="AD79" s="94" t="s">
        <v>205</v>
      </c>
      <c r="AE79" s="94"/>
      <c r="AF79" s="94"/>
      <c r="AH79" s="9" t="s">
        <v>19</v>
      </c>
    </row>
    <row r="81" s="25" customFormat="1" ht="9.75">
      <c r="E81" s="25" t="s">
        <v>66</v>
      </c>
    </row>
    <row r="82" s="2" customFormat="1" ht="9.75">
      <c r="A82" s="1" t="s">
        <v>67</v>
      </c>
    </row>
    <row r="83" spans="1:102" s="2" customFormat="1" ht="56.25" customHeight="1">
      <c r="A83" s="133" t="s">
        <v>68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</row>
    <row r="84" s="2" customFormat="1" ht="9.75">
      <c r="A84" s="1" t="s">
        <v>69</v>
      </c>
    </row>
    <row r="85" s="2" customFormat="1" ht="9.75">
      <c r="A85" s="1" t="s">
        <v>70</v>
      </c>
    </row>
    <row r="86" s="2" customFormat="1" ht="9.75">
      <c r="A86" s="1" t="s">
        <v>71</v>
      </c>
    </row>
    <row r="87" spans="1:102" s="2" customFormat="1" ht="48" customHeight="1">
      <c r="A87" s="133" t="s">
        <v>126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</row>
    <row r="88" s="2" customFormat="1" ht="9.75">
      <c r="A88" s="1" t="s">
        <v>72</v>
      </c>
    </row>
  </sheetData>
  <sheetProtection/>
  <mergeCells count="304">
    <mergeCell ref="A72:J72"/>
    <mergeCell ref="L72:AX72"/>
    <mergeCell ref="AY72:BE72"/>
    <mergeCell ref="BF72:BT72"/>
    <mergeCell ref="A71:J71"/>
    <mergeCell ref="L71:AX71"/>
    <mergeCell ref="AY71:BE71"/>
    <mergeCell ref="BF71:BT71"/>
    <mergeCell ref="A70:J70"/>
    <mergeCell ref="L70:AX70"/>
    <mergeCell ref="AY70:BE70"/>
    <mergeCell ref="BF70:BT70"/>
    <mergeCell ref="A69:J69"/>
    <mergeCell ref="L69:AX69"/>
    <mergeCell ref="AY69:BE69"/>
    <mergeCell ref="BF69:BT69"/>
    <mergeCell ref="A67:J68"/>
    <mergeCell ref="K67:AX67"/>
    <mergeCell ref="AY67:BE68"/>
    <mergeCell ref="BF67:BT68"/>
    <mergeCell ref="L68:AX68"/>
    <mergeCell ref="A66:J66"/>
    <mergeCell ref="L66:AX66"/>
    <mergeCell ref="AY66:BE66"/>
    <mergeCell ref="BF66:BT66"/>
    <mergeCell ref="A65:J65"/>
    <mergeCell ref="L65:AX65"/>
    <mergeCell ref="AY65:BE65"/>
    <mergeCell ref="BF65:BT65"/>
    <mergeCell ref="A64:J64"/>
    <mergeCell ref="L64:AX64"/>
    <mergeCell ref="AY64:BE64"/>
    <mergeCell ref="BF64:BT64"/>
    <mergeCell ref="A63:J63"/>
    <mergeCell ref="L63:AX63"/>
    <mergeCell ref="AY63:BE63"/>
    <mergeCell ref="BF63:BT63"/>
    <mergeCell ref="A61:J62"/>
    <mergeCell ref="K61:AX61"/>
    <mergeCell ref="AY61:BE62"/>
    <mergeCell ref="BF61:BT62"/>
    <mergeCell ref="L62:AX62"/>
    <mergeCell ref="A59:J59"/>
    <mergeCell ref="L59:AX59"/>
    <mergeCell ref="AY59:BE59"/>
    <mergeCell ref="BF59:BT59"/>
    <mergeCell ref="A57:J57"/>
    <mergeCell ref="L57:AX57"/>
    <mergeCell ref="AY57:BE57"/>
    <mergeCell ref="BF57:BT57"/>
    <mergeCell ref="L58:AX58"/>
    <mergeCell ref="AY58:BE58"/>
    <mergeCell ref="A56:J56"/>
    <mergeCell ref="L56:AX56"/>
    <mergeCell ref="AY56:BE56"/>
    <mergeCell ref="BF56:BT56"/>
    <mergeCell ref="A55:J55"/>
    <mergeCell ref="L55:AX55"/>
    <mergeCell ref="AY55:BE55"/>
    <mergeCell ref="BF55:BG55"/>
    <mergeCell ref="BS55:BT55"/>
    <mergeCell ref="BH55:BR55"/>
    <mergeCell ref="A52:J54"/>
    <mergeCell ref="K52:AX52"/>
    <mergeCell ref="AY52:BE54"/>
    <mergeCell ref="BF52:BT54"/>
    <mergeCell ref="K53:AX53"/>
    <mergeCell ref="L54:AX54"/>
    <mergeCell ref="A49:J51"/>
    <mergeCell ref="K49:AX51"/>
    <mergeCell ref="AY49:BE51"/>
    <mergeCell ref="BF50:BK50"/>
    <mergeCell ref="BL50:BO50"/>
    <mergeCell ref="BF51:BT51"/>
    <mergeCell ref="A46:J46"/>
    <mergeCell ref="L46:AX46"/>
    <mergeCell ref="AY46:BE46"/>
    <mergeCell ref="BF46:BT46"/>
    <mergeCell ref="A45:J45"/>
    <mergeCell ref="L45:AX45"/>
    <mergeCell ref="AY45:BE45"/>
    <mergeCell ref="BF45:BT45"/>
    <mergeCell ref="A44:J44"/>
    <mergeCell ref="L44:AX44"/>
    <mergeCell ref="AY44:BE44"/>
    <mergeCell ref="BF44:BT44"/>
    <mergeCell ref="A43:J43"/>
    <mergeCell ref="L43:AX43"/>
    <mergeCell ref="AY43:BE43"/>
    <mergeCell ref="BF43:BT43"/>
    <mergeCell ref="A42:J42"/>
    <mergeCell ref="L42:AX42"/>
    <mergeCell ref="AY42:BE42"/>
    <mergeCell ref="BF42:BT42"/>
    <mergeCell ref="A41:J41"/>
    <mergeCell ref="L41:AX41"/>
    <mergeCell ref="AY41:BE41"/>
    <mergeCell ref="BF41:BT41"/>
    <mergeCell ref="BF36:BT36"/>
    <mergeCell ref="A40:J40"/>
    <mergeCell ref="L40:AX40"/>
    <mergeCell ref="AY40:BE40"/>
    <mergeCell ref="BF40:BT40"/>
    <mergeCell ref="A38:J39"/>
    <mergeCell ref="K38:AX38"/>
    <mergeCell ref="AY38:BE39"/>
    <mergeCell ref="BF38:BT39"/>
    <mergeCell ref="L39:AX39"/>
    <mergeCell ref="L34:AX34"/>
    <mergeCell ref="AY34:BE34"/>
    <mergeCell ref="BF34:BT34"/>
    <mergeCell ref="A37:J37"/>
    <mergeCell ref="L37:AX37"/>
    <mergeCell ref="AY37:BE37"/>
    <mergeCell ref="BF37:BT37"/>
    <mergeCell ref="A36:J36"/>
    <mergeCell ref="L36:AX36"/>
    <mergeCell ref="AY36:BE36"/>
    <mergeCell ref="A23:J25"/>
    <mergeCell ref="K23:AX25"/>
    <mergeCell ref="AY23:BE25"/>
    <mergeCell ref="BF24:BK24"/>
    <mergeCell ref="BL24:BO24"/>
    <mergeCell ref="A35:J35"/>
    <mergeCell ref="L35:AX35"/>
    <mergeCell ref="AY35:BE35"/>
    <mergeCell ref="BF35:BT35"/>
    <mergeCell ref="A34:J34"/>
    <mergeCell ref="O77:AA77"/>
    <mergeCell ref="AD77:AZ77"/>
    <mergeCell ref="CJ72:CX72"/>
    <mergeCell ref="CJ73:CX73"/>
    <mergeCell ref="CJ74:CX74"/>
    <mergeCell ref="BM77:BY77"/>
    <mergeCell ref="CB77:CX77"/>
    <mergeCell ref="A73:J73"/>
    <mergeCell ref="L73:AX73"/>
    <mergeCell ref="AY73:BE73"/>
    <mergeCell ref="BF25:BT25"/>
    <mergeCell ref="BU71:CI71"/>
    <mergeCell ref="CJ71:CX71"/>
    <mergeCell ref="L29:AX29"/>
    <mergeCell ref="AY29:BE29"/>
    <mergeCell ref="BF29:BT29"/>
    <mergeCell ref="BU29:CI29"/>
    <mergeCell ref="BU55:BV55"/>
    <mergeCell ref="CH55:CI55"/>
    <mergeCell ref="BW55:CG55"/>
    <mergeCell ref="CJ55:CK55"/>
    <mergeCell ref="BF74:BT74"/>
    <mergeCell ref="BU74:CI74"/>
    <mergeCell ref="BU57:CI57"/>
    <mergeCell ref="CJ61:CX62"/>
    <mergeCell ref="BU61:CI62"/>
    <mergeCell ref="BF58:BT58"/>
    <mergeCell ref="A74:J74"/>
    <mergeCell ref="L74:AX74"/>
    <mergeCell ref="AY74:BE74"/>
    <mergeCell ref="CJ65:CX65"/>
    <mergeCell ref="BU66:CI66"/>
    <mergeCell ref="CJ66:CX66"/>
    <mergeCell ref="BU65:CI65"/>
    <mergeCell ref="BU72:CI72"/>
    <mergeCell ref="BF73:BT73"/>
    <mergeCell ref="BU73:CI73"/>
    <mergeCell ref="O78:AA78"/>
    <mergeCell ref="AD78:AZ78"/>
    <mergeCell ref="BM78:BY78"/>
    <mergeCell ref="CB78:CX78"/>
    <mergeCell ref="A79:B79"/>
    <mergeCell ref="C79:F79"/>
    <mergeCell ref="G79:H79"/>
    <mergeCell ref="J79:Y79"/>
    <mergeCell ref="A60:J60"/>
    <mergeCell ref="CJ60:CX60"/>
    <mergeCell ref="BU64:CI64"/>
    <mergeCell ref="CJ64:CX64"/>
    <mergeCell ref="CJ63:CX63"/>
    <mergeCell ref="BU63:CI63"/>
    <mergeCell ref="L60:AX60"/>
    <mergeCell ref="AY60:BE60"/>
    <mergeCell ref="BF60:BT60"/>
    <mergeCell ref="BU60:CI60"/>
    <mergeCell ref="BU58:CI58"/>
    <mergeCell ref="CJ58:CX58"/>
    <mergeCell ref="CJ59:CX59"/>
    <mergeCell ref="CJ57:CX57"/>
    <mergeCell ref="A87:CX87"/>
    <mergeCell ref="BU56:CI56"/>
    <mergeCell ref="CJ56:CX56"/>
    <mergeCell ref="Z79:AC79"/>
    <mergeCell ref="AD79:AF79"/>
    <mergeCell ref="A83:CX83"/>
    <mergeCell ref="BU59:CI59"/>
    <mergeCell ref="A58:J58"/>
    <mergeCell ref="CL55:CV55"/>
    <mergeCell ref="CW55:CX55"/>
    <mergeCell ref="CP50:CS50"/>
    <mergeCell ref="BU51:CI51"/>
    <mergeCell ref="CJ51:CX51"/>
    <mergeCell ref="BU52:CI54"/>
    <mergeCell ref="CJ52:CX54"/>
    <mergeCell ref="BW50:BZ50"/>
    <mergeCell ref="CA50:CD50"/>
    <mergeCell ref="CL50:CO50"/>
    <mergeCell ref="CJ45:CX45"/>
    <mergeCell ref="BU46:CI46"/>
    <mergeCell ref="CJ46:CX46"/>
    <mergeCell ref="BU45:CI45"/>
    <mergeCell ref="CJ43:CX43"/>
    <mergeCell ref="BU44:CI44"/>
    <mergeCell ref="CJ44:CX44"/>
    <mergeCell ref="BU43:CI43"/>
    <mergeCell ref="CJ41:CX41"/>
    <mergeCell ref="BU42:CI42"/>
    <mergeCell ref="CJ42:CX42"/>
    <mergeCell ref="BU41:CI41"/>
    <mergeCell ref="CJ38:CX39"/>
    <mergeCell ref="BU70:CI70"/>
    <mergeCell ref="CJ70:CX70"/>
    <mergeCell ref="BU38:CI39"/>
    <mergeCell ref="BU40:CI40"/>
    <mergeCell ref="CJ40:CX40"/>
    <mergeCell ref="BU67:CI68"/>
    <mergeCell ref="CJ67:CX68"/>
    <mergeCell ref="BU69:CI69"/>
    <mergeCell ref="CJ69:CX69"/>
    <mergeCell ref="CJ36:CX36"/>
    <mergeCell ref="BU37:CI37"/>
    <mergeCell ref="CJ37:CX37"/>
    <mergeCell ref="BU36:CI36"/>
    <mergeCell ref="CJ34:CX34"/>
    <mergeCell ref="BU35:CI35"/>
    <mergeCell ref="CJ35:CX35"/>
    <mergeCell ref="BU34:CI34"/>
    <mergeCell ref="BU33:CI33"/>
    <mergeCell ref="CJ33:CX33"/>
    <mergeCell ref="CJ29:CX29"/>
    <mergeCell ref="BF32:BT32"/>
    <mergeCell ref="BU32:CI32"/>
    <mergeCell ref="CJ32:CX32"/>
    <mergeCell ref="CJ30:CX30"/>
    <mergeCell ref="BU31:CI31"/>
    <mergeCell ref="CJ31:CX31"/>
    <mergeCell ref="L32:AX32"/>
    <mergeCell ref="AY32:BE32"/>
    <mergeCell ref="A33:J33"/>
    <mergeCell ref="L33:AX33"/>
    <mergeCell ref="AY33:BE33"/>
    <mergeCell ref="BF33:BT33"/>
    <mergeCell ref="CJ26:CX28"/>
    <mergeCell ref="BW24:BZ24"/>
    <mergeCell ref="CA24:CD24"/>
    <mergeCell ref="BU25:CI25"/>
    <mergeCell ref="CL24:CO24"/>
    <mergeCell ref="A26:J28"/>
    <mergeCell ref="K26:AX26"/>
    <mergeCell ref="AY26:BE28"/>
    <mergeCell ref="K27:AX27"/>
    <mergeCell ref="L28:AX28"/>
    <mergeCell ref="BU26:CI28"/>
    <mergeCell ref="A7:CX7"/>
    <mergeCell ref="A21:BZ21"/>
    <mergeCell ref="CC11:CX11"/>
    <mergeCell ref="CC10:CX10"/>
    <mergeCell ref="AC10:AS10"/>
    <mergeCell ref="AT10:AW10"/>
    <mergeCell ref="AX10:BA10"/>
    <mergeCell ref="CP24:CS24"/>
    <mergeCell ref="CJ25:CX25"/>
    <mergeCell ref="CC19:CX19"/>
    <mergeCell ref="BA17:BY17"/>
    <mergeCell ref="Z20:BZ20"/>
    <mergeCell ref="A18:BI18"/>
    <mergeCell ref="CC17:CM18"/>
    <mergeCell ref="CN17:CX18"/>
    <mergeCell ref="N13:BP13"/>
    <mergeCell ref="CC15:CX16"/>
    <mergeCell ref="U16:BS16"/>
    <mergeCell ref="CC14:CX14"/>
    <mergeCell ref="CC12:CI12"/>
    <mergeCell ref="CR12:CX12"/>
    <mergeCell ref="CJ12:CQ12"/>
    <mergeCell ref="CC13:CX13"/>
    <mergeCell ref="BU23:CI23"/>
    <mergeCell ref="CJ23:CX23"/>
    <mergeCell ref="A9:CB9"/>
    <mergeCell ref="BU49:CI49"/>
    <mergeCell ref="CJ49:CX49"/>
    <mergeCell ref="A30:J30"/>
    <mergeCell ref="L30:AX30"/>
    <mergeCell ref="AY30:BE30"/>
    <mergeCell ref="BF30:BT30"/>
    <mergeCell ref="BU30:CI30"/>
    <mergeCell ref="A31:J31"/>
    <mergeCell ref="L31:AX31"/>
    <mergeCell ref="AY31:BE31"/>
    <mergeCell ref="BF31:BT31"/>
    <mergeCell ref="BC77:BL77"/>
    <mergeCell ref="BF23:BT23"/>
    <mergeCell ref="BF49:BT49"/>
    <mergeCell ref="BF26:BT28"/>
    <mergeCell ref="A29:J29"/>
    <mergeCell ref="A32:J32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scale="93" r:id="rId1"/>
  <rowBreaks count="1" manualBreakCount="1">
    <brk id="46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Y55"/>
  <sheetViews>
    <sheetView view="pageBreakPreview" zoomScaleSheetLayoutView="100" zoomScalePageLayoutView="0" workbookViewId="0" topLeftCell="A1">
      <selection activeCell="BL23" sqref="BL23:CE23"/>
    </sheetView>
  </sheetViews>
  <sheetFormatPr defaultColWidth="0.875" defaultRowHeight="12.75"/>
  <cols>
    <col min="1" max="26" width="0.875" style="26" customWidth="1"/>
    <col min="27" max="30" width="1.25" style="26" customWidth="1"/>
    <col min="31" max="37" width="0.875" style="26" customWidth="1"/>
    <col min="38" max="41" width="1.25" style="26" customWidth="1"/>
    <col min="42" max="16384" width="0.875" style="26" customWidth="1"/>
  </cols>
  <sheetData>
    <row r="1" ht="3" customHeight="1"/>
    <row r="2" spans="1:83" s="27" customFormat="1" ht="15">
      <c r="A2" s="314" t="s">
        <v>143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314"/>
      <c r="CE2" s="314"/>
    </row>
    <row r="3" spans="1:103" s="29" customFormat="1" ht="15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Y3" s="28"/>
      <c r="Z3" s="28"/>
      <c r="AA3" s="28"/>
      <c r="AB3" s="30" t="s">
        <v>144</v>
      </c>
      <c r="AC3" s="28"/>
      <c r="AD3" s="315" t="s">
        <v>202</v>
      </c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6">
        <v>20</v>
      </c>
      <c r="AX3" s="316"/>
      <c r="AY3" s="316"/>
      <c r="AZ3" s="316"/>
      <c r="BA3" s="317" t="s">
        <v>142</v>
      </c>
      <c r="BB3" s="317"/>
      <c r="BC3" s="317"/>
      <c r="BD3" s="317"/>
      <c r="BE3" s="28" t="s">
        <v>20</v>
      </c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16" t="s">
        <v>0</v>
      </c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5"/>
    </row>
    <row r="4" spans="82:103" s="29" customFormat="1" ht="12">
      <c r="CD4" s="31" t="s">
        <v>3</v>
      </c>
      <c r="CF4" s="318" t="s">
        <v>145</v>
      </c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19"/>
      <c r="CV4" s="319"/>
      <c r="CW4" s="319"/>
      <c r="CX4" s="319"/>
      <c r="CY4" s="320"/>
    </row>
    <row r="5" spans="82:103" s="29" customFormat="1" ht="12">
      <c r="CD5" s="31" t="s">
        <v>4</v>
      </c>
      <c r="CF5" s="312" t="s">
        <v>133</v>
      </c>
      <c r="CG5" s="198"/>
      <c r="CH5" s="198"/>
      <c r="CI5" s="198"/>
      <c r="CJ5" s="198"/>
      <c r="CK5" s="199"/>
      <c r="CL5" s="198" t="s">
        <v>201</v>
      </c>
      <c r="CM5" s="198"/>
      <c r="CN5" s="198"/>
      <c r="CO5" s="198"/>
      <c r="CP5" s="198"/>
      <c r="CQ5" s="198"/>
      <c r="CR5" s="198"/>
      <c r="CS5" s="199"/>
      <c r="CT5" s="197" t="s">
        <v>199</v>
      </c>
      <c r="CU5" s="198"/>
      <c r="CV5" s="198"/>
      <c r="CW5" s="198"/>
      <c r="CX5" s="198"/>
      <c r="CY5" s="201"/>
    </row>
    <row r="6" spans="1:103" s="29" customFormat="1" ht="12">
      <c r="A6" s="29" t="s">
        <v>9</v>
      </c>
      <c r="N6" s="313" t="s">
        <v>128</v>
      </c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13"/>
      <c r="BQ6" s="313"/>
      <c r="BR6" s="313"/>
      <c r="CD6" s="31" t="s">
        <v>5</v>
      </c>
      <c r="CF6" s="312" t="s">
        <v>129</v>
      </c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201"/>
    </row>
    <row r="7" spans="1:103" s="29" customFormat="1" ht="12">
      <c r="A7" s="29" t="s">
        <v>10</v>
      </c>
      <c r="CD7" s="31" t="s">
        <v>6</v>
      </c>
      <c r="CF7" s="312" t="s">
        <v>130</v>
      </c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201"/>
    </row>
    <row r="8" spans="1:103" s="29" customFormat="1" ht="12" customHeight="1">
      <c r="A8" s="32" t="s">
        <v>13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1" t="s">
        <v>11</v>
      </c>
      <c r="CF8" s="308" t="s">
        <v>131</v>
      </c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4"/>
    </row>
    <row r="9" spans="1:103" s="29" customFormat="1" ht="12" customHeight="1">
      <c r="A9" s="32" t="s">
        <v>14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10" t="s">
        <v>134</v>
      </c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4"/>
      <c r="BW9" s="34"/>
      <c r="BX9" s="34"/>
      <c r="BY9" s="34"/>
      <c r="BZ9" s="34"/>
      <c r="CA9" s="34"/>
      <c r="CB9" s="34"/>
      <c r="CC9" s="34"/>
      <c r="CD9" s="31" t="s">
        <v>12</v>
      </c>
      <c r="CF9" s="309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235"/>
    </row>
    <row r="10" spans="1:103" s="29" customFormat="1" ht="12" customHeight="1">
      <c r="A10" s="29" t="s">
        <v>15</v>
      </c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  <c r="BU10" s="311"/>
      <c r="BV10" s="311"/>
      <c r="BW10" s="311"/>
      <c r="BX10" s="311"/>
      <c r="BY10" s="311"/>
      <c r="BZ10" s="311"/>
      <c r="CA10" s="311"/>
      <c r="CB10" s="34"/>
      <c r="CC10" s="34"/>
      <c r="CD10" s="34"/>
      <c r="CF10" s="308" t="s">
        <v>132</v>
      </c>
      <c r="CG10" s="230"/>
      <c r="CH10" s="230"/>
      <c r="CI10" s="230"/>
      <c r="CJ10" s="230"/>
      <c r="CK10" s="230"/>
      <c r="CL10" s="230"/>
      <c r="CM10" s="230"/>
      <c r="CN10" s="230"/>
      <c r="CO10" s="231"/>
      <c r="CP10" s="229" t="s">
        <v>133</v>
      </c>
      <c r="CQ10" s="230"/>
      <c r="CR10" s="230"/>
      <c r="CS10" s="230"/>
      <c r="CT10" s="230"/>
      <c r="CU10" s="230"/>
      <c r="CV10" s="230"/>
      <c r="CW10" s="230"/>
      <c r="CX10" s="230"/>
      <c r="CY10" s="234"/>
    </row>
    <row r="11" spans="1:103" s="29" customFormat="1" ht="12">
      <c r="A11" s="310" t="s">
        <v>135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CD11" s="31" t="s">
        <v>7</v>
      </c>
      <c r="CF11" s="309"/>
      <c r="CG11" s="192"/>
      <c r="CH11" s="192"/>
      <c r="CI11" s="192"/>
      <c r="CJ11" s="192"/>
      <c r="CK11" s="192"/>
      <c r="CL11" s="192"/>
      <c r="CM11" s="192"/>
      <c r="CN11" s="192"/>
      <c r="CO11" s="219"/>
      <c r="CP11" s="218"/>
      <c r="CQ11" s="192"/>
      <c r="CR11" s="192"/>
      <c r="CS11" s="192"/>
      <c r="CT11" s="192"/>
      <c r="CU11" s="192"/>
      <c r="CV11" s="192"/>
      <c r="CW11" s="192"/>
      <c r="CX11" s="192"/>
      <c r="CY11" s="235"/>
    </row>
    <row r="12" spans="1:103" s="29" customFormat="1" ht="12.75" thickBot="1">
      <c r="A12" s="29" t="s">
        <v>200</v>
      </c>
      <c r="CD12" s="31" t="s">
        <v>8</v>
      </c>
      <c r="CF12" s="285" t="s">
        <v>2</v>
      </c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7"/>
    </row>
    <row r="13" ht="29.25" customHeight="1"/>
    <row r="14" spans="1:103" s="29" customFormat="1" ht="18" customHeight="1">
      <c r="A14" s="288" t="s">
        <v>73</v>
      </c>
      <c r="B14" s="289"/>
      <c r="C14" s="289"/>
      <c r="D14" s="289"/>
      <c r="E14" s="289"/>
      <c r="F14" s="289"/>
      <c r="G14" s="289"/>
      <c r="H14" s="289"/>
      <c r="I14" s="289"/>
      <c r="J14" s="290"/>
      <c r="K14" s="297" t="s">
        <v>74</v>
      </c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9"/>
      <c r="BE14" s="297" t="s">
        <v>80</v>
      </c>
      <c r="BF14" s="298"/>
      <c r="BG14" s="298"/>
      <c r="BH14" s="298"/>
      <c r="BI14" s="298"/>
      <c r="BJ14" s="298"/>
      <c r="BK14" s="299"/>
      <c r="BL14" s="306" t="s">
        <v>146</v>
      </c>
      <c r="BM14" s="307"/>
      <c r="BN14" s="307"/>
      <c r="BO14" s="307"/>
      <c r="BP14" s="307"/>
      <c r="BQ14" s="307"/>
      <c r="BR14" s="307"/>
      <c r="BS14" s="198" t="s">
        <v>202</v>
      </c>
      <c r="BT14" s="198"/>
      <c r="BU14" s="198"/>
      <c r="BV14" s="198"/>
      <c r="BW14" s="198"/>
      <c r="BX14" s="198"/>
      <c r="BY14" s="198"/>
      <c r="BZ14" s="198"/>
      <c r="CA14" s="198"/>
      <c r="CB14" s="230"/>
      <c r="CC14" s="230"/>
      <c r="CD14" s="230"/>
      <c r="CE14" s="231"/>
      <c r="CF14" s="306" t="s">
        <v>146</v>
      </c>
      <c r="CG14" s="307"/>
      <c r="CH14" s="307"/>
      <c r="CI14" s="307"/>
      <c r="CJ14" s="307"/>
      <c r="CK14" s="307"/>
      <c r="CL14" s="307"/>
      <c r="CM14" s="198" t="s">
        <v>202</v>
      </c>
      <c r="CN14" s="198"/>
      <c r="CO14" s="198"/>
      <c r="CP14" s="198"/>
      <c r="CQ14" s="198"/>
      <c r="CR14" s="198"/>
      <c r="CS14" s="198"/>
      <c r="CT14" s="198"/>
      <c r="CU14" s="198"/>
      <c r="CV14" s="230"/>
      <c r="CW14" s="230"/>
      <c r="CX14" s="230"/>
      <c r="CY14" s="231"/>
    </row>
    <row r="15" spans="1:103" s="29" customFormat="1" ht="13.5">
      <c r="A15" s="291"/>
      <c r="B15" s="292"/>
      <c r="C15" s="292"/>
      <c r="D15" s="292"/>
      <c r="E15" s="292"/>
      <c r="F15" s="292"/>
      <c r="G15" s="292"/>
      <c r="H15" s="292"/>
      <c r="I15" s="292"/>
      <c r="J15" s="293"/>
      <c r="K15" s="300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2"/>
      <c r="BE15" s="300"/>
      <c r="BF15" s="301"/>
      <c r="BG15" s="301"/>
      <c r="BH15" s="301"/>
      <c r="BI15" s="301"/>
      <c r="BJ15" s="301"/>
      <c r="BK15" s="302"/>
      <c r="BL15" s="280">
        <v>20</v>
      </c>
      <c r="BM15" s="281"/>
      <c r="BN15" s="281"/>
      <c r="BO15" s="281"/>
      <c r="BP15" s="281"/>
      <c r="BQ15" s="281"/>
      <c r="BR15" s="281"/>
      <c r="BS15" s="281"/>
      <c r="BT15" s="282" t="s">
        <v>142</v>
      </c>
      <c r="BU15" s="282"/>
      <c r="BV15" s="282"/>
      <c r="BW15" s="282"/>
      <c r="BX15" s="283" t="s">
        <v>75</v>
      </c>
      <c r="BY15" s="283"/>
      <c r="BZ15" s="283"/>
      <c r="CA15" s="283"/>
      <c r="CB15" s="283"/>
      <c r="CC15" s="283"/>
      <c r="CD15" s="283"/>
      <c r="CE15" s="284"/>
      <c r="CF15" s="280">
        <v>20</v>
      </c>
      <c r="CG15" s="281"/>
      <c r="CH15" s="281"/>
      <c r="CI15" s="281"/>
      <c r="CJ15" s="281"/>
      <c r="CK15" s="281"/>
      <c r="CL15" s="281"/>
      <c r="CM15" s="281"/>
      <c r="CN15" s="282" t="s">
        <v>127</v>
      </c>
      <c r="CO15" s="282"/>
      <c r="CP15" s="282"/>
      <c r="CQ15" s="282"/>
      <c r="CR15" s="283" t="s">
        <v>76</v>
      </c>
      <c r="CS15" s="283"/>
      <c r="CT15" s="283"/>
      <c r="CU15" s="283"/>
      <c r="CV15" s="283"/>
      <c r="CW15" s="283"/>
      <c r="CX15" s="283"/>
      <c r="CY15" s="284"/>
    </row>
    <row r="16" spans="1:103" s="29" customFormat="1" ht="6.75" customHeight="1" thickBot="1">
      <c r="A16" s="294"/>
      <c r="B16" s="295"/>
      <c r="C16" s="295"/>
      <c r="D16" s="295"/>
      <c r="E16" s="295"/>
      <c r="F16" s="295"/>
      <c r="G16" s="295"/>
      <c r="H16" s="295"/>
      <c r="I16" s="295"/>
      <c r="J16" s="296"/>
      <c r="K16" s="303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5"/>
      <c r="BE16" s="303"/>
      <c r="BF16" s="304"/>
      <c r="BG16" s="304"/>
      <c r="BH16" s="304"/>
      <c r="BI16" s="304"/>
      <c r="BJ16" s="304"/>
      <c r="BK16" s="305"/>
      <c r="BL16" s="271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3"/>
      <c r="CF16" s="271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3"/>
    </row>
    <row r="17" spans="1:103" s="29" customFormat="1" ht="15" customHeight="1">
      <c r="A17" s="197"/>
      <c r="B17" s="198"/>
      <c r="C17" s="198"/>
      <c r="D17" s="198"/>
      <c r="E17" s="198"/>
      <c r="F17" s="198"/>
      <c r="G17" s="198"/>
      <c r="H17" s="198"/>
      <c r="I17" s="198"/>
      <c r="J17" s="199"/>
      <c r="K17" s="35"/>
      <c r="L17" s="200" t="s">
        <v>147</v>
      </c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197" t="s">
        <v>148</v>
      </c>
      <c r="BF17" s="198"/>
      <c r="BG17" s="198"/>
      <c r="BH17" s="198"/>
      <c r="BI17" s="198"/>
      <c r="BJ17" s="198"/>
      <c r="BK17" s="201"/>
      <c r="BL17" s="274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6"/>
      <c r="CF17" s="277"/>
      <c r="CG17" s="278"/>
      <c r="CH17" s="278"/>
      <c r="CI17" s="278"/>
      <c r="CJ17" s="278"/>
      <c r="CK17" s="278"/>
      <c r="CL17" s="278"/>
      <c r="CM17" s="278"/>
      <c r="CN17" s="278"/>
      <c r="CO17" s="278"/>
      <c r="CP17" s="278"/>
      <c r="CQ17" s="278"/>
      <c r="CR17" s="278"/>
      <c r="CS17" s="278"/>
      <c r="CT17" s="278"/>
      <c r="CU17" s="278"/>
      <c r="CV17" s="278"/>
      <c r="CW17" s="278"/>
      <c r="CX17" s="278"/>
      <c r="CY17" s="279"/>
    </row>
    <row r="18" spans="1:103" s="29" customFormat="1" ht="15" customHeight="1">
      <c r="A18" s="197"/>
      <c r="B18" s="198"/>
      <c r="C18" s="198"/>
      <c r="D18" s="198"/>
      <c r="E18" s="198"/>
      <c r="F18" s="198"/>
      <c r="G18" s="198"/>
      <c r="H18" s="198"/>
      <c r="I18" s="198"/>
      <c r="J18" s="199"/>
      <c r="K18" s="35"/>
      <c r="L18" s="200" t="s">
        <v>149</v>
      </c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197" t="s">
        <v>150</v>
      </c>
      <c r="BF18" s="198"/>
      <c r="BG18" s="198"/>
      <c r="BH18" s="198"/>
      <c r="BI18" s="198"/>
      <c r="BJ18" s="198"/>
      <c r="BK18" s="201"/>
      <c r="BL18" s="264" t="s">
        <v>46</v>
      </c>
      <c r="BM18" s="265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66" t="s">
        <v>47</v>
      </c>
      <c r="CE18" s="267"/>
      <c r="CF18" s="268" t="s">
        <v>46</v>
      </c>
      <c r="CG18" s="269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61" t="s">
        <v>47</v>
      </c>
      <c r="CY18" s="262"/>
    </row>
    <row r="19" spans="1:103" s="29" customFormat="1" ht="15" customHeight="1">
      <c r="A19" s="197"/>
      <c r="B19" s="198"/>
      <c r="C19" s="198"/>
      <c r="D19" s="198"/>
      <c r="E19" s="198"/>
      <c r="F19" s="198"/>
      <c r="G19" s="198"/>
      <c r="H19" s="198"/>
      <c r="I19" s="198"/>
      <c r="J19" s="199"/>
      <c r="K19" s="35"/>
      <c r="L19" s="200" t="s">
        <v>151</v>
      </c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197" t="s">
        <v>152</v>
      </c>
      <c r="BF19" s="198"/>
      <c r="BG19" s="198"/>
      <c r="BH19" s="198"/>
      <c r="BI19" s="198"/>
      <c r="BJ19" s="198"/>
      <c r="BK19" s="201"/>
      <c r="BL19" s="228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60"/>
      <c r="CF19" s="205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6"/>
    </row>
    <row r="20" spans="1:103" s="29" customFormat="1" ht="15" customHeight="1">
      <c r="A20" s="197"/>
      <c r="B20" s="198"/>
      <c r="C20" s="198"/>
      <c r="D20" s="198"/>
      <c r="E20" s="198"/>
      <c r="F20" s="198"/>
      <c r="G20" s="198"/>
      <c r="H20" s="198"/>
      <c r="I20" s="198"/>
      <c r="J20" s="199"/>
      <c r="K20" s="35"/>
      <c r="L20" s="200" t="s">
        <v>153</v>
      </c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197" t="s">
        <v>154</v>
      </c>
      <c r="BF20" s="198"/>
      <c r="BG20" s="198"/>
      <c r="BH20" s="198"/>
      <c r="BI20" s="198"/>
      <c r="BJ20" s="198"/>
      <c r="BK20" s="201"/>
      <c r="BL20" s="264" t="s">
        <v>46</v>
      </c>
      <c r="BM20" s="265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66" t="s">
        <v>47</v>
      </c>
      <c r="CE20" s="267"/>
      <c r="CF20" s="268" t="s">
        <v>46</v>
      </c>
      <c r="CG20" s="269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61" t="s">
        <v>47</v>
      </c>
      <c r="CY20" s="262"/>
    </row>
    <row r="21" spans="1:103" s="29" customFormat="1" ht="15" customHeight="1">
      <c r="A21" s="197"/>
      <c r="B21" s="198"/>
      <c r="C21" s="198"/>
      <c r="D21" s="198"/>
      <c r="E21" s="198"/>
      <c r="F21" s="198"/>
      <c r="G21" s="198"/>
      <c r="H21" s="198"/>
      <c r="I21" s="198"/>
      <c r="J21" s="199"/>
      <c r="K21" s="35"/>
      <c r="L21" s="200" t="s">
        <v>155</v>
      </c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197" t="s">
        <v>156</v>
      </c>
      <c r="BF21" s="198"/>
      <c r="BG21" s="198"/>
      <c r="BH21" s="198"/>
      <c r="BI21" s="198"/>
      <c r="BJ21" s="198"/>
      <c r="BK21" s="201"/>
      <c r="BL21" s="264" t="s">
        <v>46</v>
      </c>
      <c r="BM21" s="265"/>
      <c r="BN21" s="259">
        <f>'[1]1 кв. 2011'!$R$7/1000</f>
        <v>348.12243</v>
      </c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66" t="s">
        <v>47</v>
      </c>
      <c r="CE21" s="267"/>
      <c r="CF21" s="268" t="s">
        <v>46</v>
      </c>
      <c r="CG21" s="269"/>
      <c r="CH21" s="203" t="s">
        <v>204</v>
      </c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61" t="s">
        <v>47</v>
      </c>
      <c r="CY21" s="262"/>
    </row>
    <row r="22" spans="1:103" s="29" customFormat="1" ht="15" customHeight="1">
      <c r="A22" s="197"/>
      <c r="B22" s="198"/>
      <c r="C22" s="198"/>
      <c r="D22" s="198"/>
      <c r="E22" s="198"/>
      <c r="F22" s="198"/>
      <c r="G22" s="198"/>
      <c r="H22" s="198"/>
      <c r="I22" s="198"/>
      <c r="J22" s="199"/>
      <c r="K22" s="35"/>
      <c r="L22" s="270" t="s">
        <v>157</v>
      </c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197" t="s">
        <v>158</v>
      </c>
      <c r="BF22" s="198"/>
      <c r="BG22" s="198"/>
      <c r="BH22" s="198"/>
      <c r="BI22" s="198"/>
      <c r="BJ22" s="198"/>
      <c r="BK22" s="201"/>
      <c r="BL22" s="228">
        <f>BL19-BN20-BN21</f>
        <v>-348.12243</v>
      </c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60"/>
      <c r="CF22" s="205" t="s">
        <v>204</v>
      </c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6"/>
    </row>
    <row r="23" spans="1:103" s="29" customFormat="1" ht="15" customHeight="1">
      <c r="A23" s="197"/>
      <c r="B23" s="198"/>
      <c r="C23" s="198"/>
      <c r="D23" s="198"/>
      <c r="E23" s="198"/>
      <c r="F23" s="198"/>
      <c r="G23" s="198"/>
      <c r="H23" s="198"/>
      <c r="I23" s="198"/>
      <c r="J23" s="199"/>
      <c r="K23" s="35"/>
      <c r="L23" s="200" t="s">
        <v>159</v>
      </c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197" t="s">
        <v>160</v>
      </c>
      <c r="BF23" s="198"/>
      <c r="BG23" s="198"/>
      <c r="BH23" s="198"/>
      <c r="BI23" s="198"/>
      <c r="BJ23" s="198"/>
      <c r="BK23" s="201"/>
      <c r="BL23" s="228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60"/>
      <c r="CF23" s="205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6"/>
    </row>
    <row r="24" spans="1:103" s="29" customFormat="1" ht="15" customHeight="1">
      <c r="A24" s="197"/>
      <c r="B24" s="198"/>
      <c r="C24" s="198"/>
      <c r="D24" s="198"/>
      <c r="E24" s="198"/>
      <c r="F24" s="198"/>
      <c r="G24" s="198"/>
      <c r="H24" s="198"/>
      <c r="I24" s="198"/>
      <c r="J24" s="199"/>
      <c r="K24" s="35"/>
      <c r="L24" s="200" t="s">
        <v>161</v>
      </c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197" t="s">
        <v>162</v>
      </c>
      <c r="BF24" s="198"/>
      <c r="BG24" s="198"/>
      <c r="BH24" s="198"/>
      <c r="BI24" s="198"/>
      <c r="BJ24" s="198"/>
      <c r="BK24" s="201"/>
      <c r="BL24" s="228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60"/>
      <c r="CF24" s="205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6"/>
    </row>
    <row r="25" spans="1:103" s="29" customFormat="1" ht="15" customHeight="1">
      <c r="A25" s="197"/>
      <c r="B25" s="198"/>
      <c r="C25" s="198"/>
      <c r="D25" s="198"/>
      <c r="E25" s="198"/>
      <c r="F25" s="198"/>
      <c r="G25" s="198"/>
      <c r="H25" s="198"/>
      <c r="I25" s="198"/>
      <c r="J25" s="199"/>
      <c r="K25" s="35"/>
      <c r="L25" s="200" t="s">
        <v>163</v>
      </c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197" t="s">
        <v>164</v>
      </c>
      <c r="BF25" s="198"/>
      <c r="BG25" s="198"/>
      <c r="BH25" s="198"/>
      <c r="BI25" s="198"/>
      <c r="BJ25" s="198"/>
      <c r="BK25" s="201"/>
      <c r="BL25" s="264" t="s">
        <v>46</v>
      </c>
      <c r="BM25" s="265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66" t="s">
        <v>47</v>
      </c>
      <c r="CE25" s="267"/>
      <c r="CF25" s="268" t="s">
        <v>46</v>
      </c>
      <c r="CG25" s="269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61" t="s">
        <v>47</v>
      </c>
      <c r="CY25" s="262"/>
    </row>
    <row r="26" spans="1:103" s="29" customFormat="1" ht="15" customHeight="1">
      <c r="A26" s="197"/>
      <c r="B26" s="198"/>
      <c r="C26" s="198"/>
      <c r="D26" s="198"/>
      <c r="E26" s="198"/>
      <c r="F26" s="198"/>
      <c r="G26" s="198"/>
      <c r="H26" s="198"/>
      <c r="I26" s="198"/>
      <c r="J26" s="199"/>
      <c r="K26" s="35"/>
      <c r="L26" s="200" t="s">
        <v>165</v>
      </c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197" t="s">
        <v>166</v>
      </c>
      <c r="BF26" s="198"/>
      <c r="BG26" s="198"/>
      <c r="BH26" s="198"/>
      <c r="BI26" s="198"/>
      <c r="BJ26" s="198"/>
      <c r="BK26" s="201"/>
      <c r="BL26" s="228">
        <f>'[1]1 кв. 2011'!$R$32/1000</f>
        <v>542.3728813559322</v>
      </c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60"/>
      <c r="CF26" s="205" t="s">
        <v>204</v>
      </c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6"/>
    </row>
    <row r="27" spans="1:103" s="29" customFormat="1" ht="15" customHeight="1">
      <c r="A27" s="197"/>
      <c r="B27" s="198"/>
      <c r="C27" s="198"/>
      <c r="D27" s="198"/>
      <c r="E27" s="198"/>
      <c r="F27" s="198"/>
      <c r="G27" s="198"/>
      <c r="H27" s="198"/>
      <c r="I27" s="198"/>
      <c r="J27" s="199"/>
      <c r="K27" s="35"/>
      <c r="L27" s="200" t="s">
        <v>167</v>
      </c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197" t="s">
        <v>168</v>
      </c>
      <c r="BF27" s="198"/>
      <c r="BG27" s="198"/>
      <c r="BH27" s="198"/>
      <c r="BI27" s="198"/>
      <c r="BJ27" s="198"/>
      <c r="BK27" s="201"/>
      <c r="BL27" s="264" t="s">
        <v>46</v>
      </c>
      <c r="BM27" s="265"/>
      <c r="BN27" s="259">
        <f>'[1]1 кв. 2011'!$R$56/1000</f>
        <v>190.207</v>
      </c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66" t="s">
        <v>47</v>
      </c>
      <c r="CE27" s="267"/>
      <c r="CF27" s="268" t="s">
        <v>46</v>
      </c>
      <c r="CG27" s="269"/>
      <c r="CH27" s="203" t="s">
        <v>204</v>
      </c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61" t="s">
        <v>47</v>
      </c>
      <c r="CY27" s="262"/>
    </row>
    <row r="28" spans="1:103" s="29" customFormat="1" ht="15" customHeight="1">
      <c r="A28" s="197"/>
      <c r="B28" s="198"/>
      <c r="C28" s="198"/>
      <c r="D28" s="198"/>
      <c r="E28" s="198"/>
      <c r="F28" s="198"/>
      <c r="G28" s="198"/>
      <c r="H28" s="198"/>
      <c r="I28" s="198"/>
      <c r="J28" s="199"/>
      <c r="K28" s="35"/>
      <c r="L28" s="270" t="s">
        <v>169</v>
      </c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197" t="s">
        <v>170</v>
      </c>
      <c r="BF28" s="198"/>
      <c r="BG28" s="198"/>
      <c r="BH28" s="198"/>
      <c r="BI28" s="198"/>
      <c r="BJ28" s="198"/>
      <c r="BK28" s="201"/>
      <c r="BL28" s="228">
        <f>BL22+BL24+BL26-BN25-BN27</f>
        <v>4.043451355932234</v>
      </c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60"/>
      <c r="CF28" s="205" t="s">
        <v>204</v>
      </c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6"/>
    </row>
    <row r="29" spans="1:103" s="29" customFormat="1" ht="15" customHeight="1">
      <c r="A29" s="197"/>
      <c r="B29" s="198"/>
      <c r="C29" s="198"/>
      <c r="D29" s="198"/>
      <c r="E29" s="198"/>
      <c r="F29" s="198"/>
      <c r="G29" s="198"/>
      <c r="H29" s="198"/>
      <c r="I29" s="198"/>
      <c r="J29" s="199"/>
      <c r="K29" s="35"/>
      <c r="L29" s="200" t="s">
        <v>171</v>
      </c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197" t="s">
        <v>172</v>
      </c>
      <c r="BF29" s="198"/>
      <c r="BG29" s="198"/>
      <c r="BH29" s="198"/>
      <c r="BI29" s="198"/>
      <c r="BJ29" s="198"/>
      <c r="BK29" s="201"/>
      <c r="BL29" s="264" t="s">
        <v>46</v>
      </c>
      <c r="BM29" s="265"/>
      <c r="BN29" s="259">
        <f>'[1]1 кв. 2011'!$R$99/1000</f>
        <v>22.681442</v>
      </c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66" t="s">
        <v>47</v>
      </c>
      <c r="CE29" s="267"/>
      <c r="CF29" s="268" t="s">
        <v>46</v>
      </c>
      <c r="CG29" s="269"/>
      <c r="CH29" s="203" t="s">
        <v>204</v>
      </c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61" t="s">
        <v>47</v>
      </c>
      <c r="CY29" s="262"/>
    </row>
    <row r="30" spans="1:103" s="29" customFormat="1" ht="27.75" customHeight="1">
      <c r="A30" s="197"/>
      <c r="B30" s="198"/>
      <c r="C30" s="198"/>
      <c r="D30" s="198"/>
      <c r="E30" s="198"/>
      <c r="F30" s="198"/>
      <c r="G30" s="198"/>
      <c r="H30" s="198"/>
      <c r="I30" s="198"/>
      <c r="J30" s="199"/>
      <c r="K30" s="35"/>
      <c r="L30" s="263" t="s">
        <v>173</v>
      </c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21" t="s">
        <v>174</v>
      </c>
      <c r="BF30" s="222"/>
      <c r="BG30" s="222"/>
      <c r="BH30" s="222"/>
      <c r="BI30" s="222"/>
      <c r="BJ30" s="222"/>
      <c r="BK30" s="223"/>
      <c r="BL30" s="228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60"/>
      <c r="CF30" s="205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6"/>
    </row>
    <row r="31" spans="1:103" s="29" customFormat="1" ht="27.75" customHeight="1">
      <c r="A31" s="197"/>
      <c r="B31" s="198"/>
      <c r="C31" s="198"/>
      <c r="D31" s="198"/>
      <c r="E31" s="198"/>
      <c r="F31" s="198"/>
      <c r="G31" s="198"/>
      <c r="H31" s="198"/>
      <c r="I31" s="198"/>
      <c r="J31" s="199"/>
      <c r="K31" s="35"/>
      <c r="L31" s="258" t="s">
        <v>175</v>
      </c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197" t="s">
        <v>176</v>
      </c>
      <c r="BF31" s="198"/>
      <c r="BG31" s="198"/>
      <c r="BH31" s="198"/>
      <c r="BI31" s="198"/>
      <c r="BJ31" s="198"/>
      <c r="BK31" s="201"/>
      <c r="BL31" s="228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60"/>
      <c r="CF31" s="205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6"/>
    </row>
    <row r="32" spans="1:103" s="29" customFormat="1" ht="15" customHeight="1">
      <c r="A32" s="197"/>
      <c r="B32" s="198"/>
      <c r="C32" s="198"/>
      <c r="D32" s="198"/>
      <c r="E32" s="198"/>
      <c r="F32" s="198"/>
      <c r="G32" s="198"/>
      <c r="H32" s="198"/>
      <c r="I32" s="198"/>
      <c r="J32" s="199"/>
      <c r="K32" s="35"/>
      <c r="L32" s="200" t="s">
        <v>177</v>
      </c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197" t="s">
        <v>178</v>
      </c>
      <c r="BF32" s="198"/>
      <c r="BG32" s="198"/>
      <c r="BH32" s="198"/>
      <c r="BI32" s="198"/>
      <c r="BJ32" s="198"/>
      <c r="BK32" s="201"/>
      <c r="BL32" s="228">
        <f>'[1]1 кв. 2011'!$R$96/1000</f>
        <v>21.872442</v>
      </c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60"/>
      <c r="CF32" s="205" t="s">
        <v>204</v>
      </c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6"/>
    </row>
    <row r="33" spans="1:103" s="37" customFormat="1" ht="15" customHeight="1" thickBot="1">
      <c r="A33" s="207"/>
      <c r="B33" s="208"/>
      <c r="C33" s="208"/>
      <c r="D33" s="208"/>
      <c r="E33" s="208"/>
      <c r="F33" s="208"/>
      <c r="G33" s="208"/>
      <c r="H33" s="208"/>
      <c r="I33" s="208"/>
      <c r="J33" s="209"/>
      <c r="K33" s="36"/>
      <c r="L33" s="241" t="s">
        <v>179</v>
      </c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2" t="s">
        <v>180</v>
      </c>
      <c r="BF33" s="243"/>
      <c r="BG33" s="243"/>
      <c r="BH33" s="243"/>
      <c r="BI33" s="243"/>
      <c r="BJ33" s="243"/>
      <c r="BK33" s="244"/>
      <c r="BL33" s="245">
        <f>-'[1]1 кв. 2011'!$R$104/1000</f>
        <v>-1.41329</v>
      </c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7"/>
      <c r="CF33" s="216" t="s">
        <v>204</v>
      </c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7"/>
    </row>
    <row r="34" spans="1:103" s="37" customFormat="1" ht="15" customHeight="1" thickBot="1">
      <c r="A34" s="207"/>
      <c r="B34" s="208"/>
      <c r="C34" s="208"/>
      <c r="D34" s="208"/>
      <c r="E34" s="208"/>
      <c r="F34" s="208"/>
      <c r="G34" s="208"/>
      <c r="H34" s="208"/>
      <c r="I34" s="208"/>
      <c r="J34" s="209"/>
      <c r="K34" s="38"/>
      <c r="L34" s="248" t="s">
        <v>181</v>
      </c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9" t="s">
        <v>182</v>
      </c>
      <c r="BF34" s="250"/>
      <c r="BG34" s="250"/>
      <c r="BH34" s="250"/>
      <c r="BI34" s="250"/>
      <c r="BJ34" s="250"/>
      <c r="BK34" s="251"/>
      <c r="BL34" s="252">
        <f>BL28+BL32-BL31+BL33-BN29</f>
        <v>1.821161355932233</v>
      </c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  <c r="CE34" s="254"/>
      <c r="CF34" s="255" t="s">
        <v>204</v>
      </c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7"/>
    </row>
    <row r="35" s="29" customFormat="1" ht="12">
      <c r="CY35" s="31"/>
    </row>
    <row r="36" s="29" customFormat="1" ht="6" customHeight="1" thickBot="1">
      <c r="CY36" s="31"/>
    </row>
    <row r="37" spans="1:103" s="29" customFormat="1" ht="15" customHeight="1">
      <c r="A37" s="229"/>
      <c r="B37" s="230"/>
      <c r="C37" s="230"/>
      <c r="D37" s="230"/>
      <c r="E37" s="230"/>
      <c r="F37" s="230"/>
      <c r="G37" s="230"/>
      <c r="H37" s="230"/>
      <c r="I37" s="230"/>
      <c r="J37" s="231"/>
      <c r="K37" s="39"/>
      <c r="L37" s="232" t="s">
        <v>183</v>
      </c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3"/>
      <c r="BE37" s="229" t="s">
        <v>184</v>
      </c>
      <c r="BF37" s="230"/>
      <c r="BG37" s="230"/>
      <c r="BH37" s="230"/>
      <c r="BI37" s="230"/>
      <c r="BJ37" s="230"/>
      <c r="BK37" s="234"/>
      <c r="BL37" s="236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8"/>
      <c r="CF37" s="239"/>
      <c r="CG37" s="237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40"/>
    </row>
    <row r="38" spans="1:103" s="29" customFormat="1" ht="43.5" customHeight="1">
      <c r="A38" s="218"/>
      <c r="B38" s="192"/>
      <c r="C38" s="192"/>
      <c r="D38" s="192"/>
      <c r="E38" s="192"/>
      <c r="F38" s="192"/>
      <c r="G38" s="192"/>
      <c r="H38" s="192"/>
      <c r="I38" s="192"/>
      <c r="J38" s="219"/>
      <c r="K38" s="40"/>
      <c r="L38" s="220" t="s">
        <v>185</v>
      </c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18"/>
      <c r="BF38" s="192"/>
      <c r="BG38" s="192"/>
      <c r="BH38" s="192"/>
      <c r="BI38" s="192"/>
      <c r="BJ38" s="192"/>
      <c r="BK38" s="235"/>
      <c r="BL38" s="22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225"/>
      <c r="CF38" s="226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227"/>
    </row>
    <row r="39" spans="1:103" s="29" customFormat="1" ht="36.75" customHeight="1">
      <c r="A39" s="218"/>
      <c r="B39" s="192"/>
      <c r="C39" s="192"/>
      <c r="D39" s="192"/>
      <c r="E39" s="192"/>
      <c r="F39" s="192"/>
      <c r="G39" s="192"/>
      <c r="H39" s="192"/>
      <c r="I39" s="192"/>
      <c r="J39" s="219"/>
      <c r="K39" s="40"/>
      <c r="L39" s="220" t="s">
        <v>186</v>
      </c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1" t="s">
        <v>187</v>
      </c>
      <c r="BF39" s="222"/>
      <c r="BG39" s="222"/>
      <c r="BH39" s="222"/>
      <c r="BI39" s="222"/>
      <c r="BJ39" s="222"/>
      <c r="BK39" s="223"/>
      <c r="BL39" s="22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225"/>
      <c r="CF39" s="226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227"/>
    </row>
    <row r="40" spans="1:103" s="29" customFormat="1" ht="15" customHeight="1">
      <c r="A40" s="197"/>
      <c r="B40" s="198"/>
      <c r="C40" s="198"/>
      <c r="D40" s="198"/>
      <c r="E40" s="198"/>
      <c r="F40" s="198"/>
      <c r="G40" s="198"/>
      <c r="H40" s="198"/>
      <c r="I40" s="198"/>
      <c r="J40" s="199"/>
      <c r="K40" s="35"/>
      <c r="L40" s="200" t="s">
        <v>188</v>
      </c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197" t="s">
        <v>189</v>
      </c>
      <c r="BF40" s="198"/>
      <c r="BG40" s="198"/>
      <c r="BH40" s="198"/>
      <c r="BI40" s="198"/>
      <c r="BJ40" s="198"/>
      <c r="BK40" s="201"/>
      <c r="BL40" s="228">
        <f>BL34</f>
        <v>1.821161355932233</v>
      </c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4"/>
      <c r="CF40" s="205" t="s">
        <v>204</v>
      </c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6"/>
    </row>
    <row r="41" spans="1:103" s="29" customFormat="1" ht="15" customHeight="1">
      <c r="A41" s="197"/>
      <c r="B41" s="198"/>
      <c r="C41" s="198"/>
      <c r="D41" s="198"/>
      <c r="E41" s="198"/>
      <c r="F41" s="198"/>
      <c r="G41" s="198"/>
      <c r="H41" s="198"/>
      <c r="I41" s="198"/>
      <c r="J41" s="199"/>
      <c r="K41" s="35"/>
      <c r="L41" s="200" t="s">
        <v>190</v>
      </c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197" t="s">
        <v>191</v>
      </c>
      <c r="BF41" s="198"/>
      <c r="BG41" s="198"/>
      <c r="BH41" s="198"/>
      <c r="BI41" s="198"/>
      <c r="BJ41" s="198"/>
      <c r="BK41" s="201"/>
      <c r="BL41" s="202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4"/>
      <c r="CF41" s="205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6"/>
    </row>
    <row r="42" spans="1:103" s="37" customFormat="1" ht="15" customHeight="1" thickBot="1">
      <c r="A42" s="207"/>
      <c r="B42" s="208"/>
      <c r="C42" s="208"/>
      <c r="D42" s="208"/>
      <c r="E42" s="208"/>
      <c r="F42" s="208"/>
      <c r="G42" s="208"/>
      <c r="H42" s="208"/>
      <c r="I42" s="208"/>
      <c r="J42" s="209"/>
      <c r="K42" s="41"/>
      <c r="L42" s="210" t="s">
        <v>192</v>
      </c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1"/>
      <c r="BE42" s="207" t="s">
        <v>193</v>
      </c>
      <c r="BF42" s="208"/>
      <c r="BG42" s="208"/>
      <c r="BH42" s="208"/>
      <c r="BI42" s="208"/>
      <c r="BJ42" s="208"/>
      <c r="BK42" s="212"/>
      <c r="BL42" s="213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5"/>
      <c r="CF42" s="216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7"/>
    </row>
    <row r="43" ht="24.75" customHeight="1"/>
    <row r="44" s="29" customFormat="1" ht="12"/>
    <row r="45" spans="1:103" s="29" customFormat="1" ht="25.5" customHeight="1">
      <c r="A45" s="37" t="s">
        <v>62</v>
      </c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D45" s="156" t="s">
        <v>139</v>
      </c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D45" s="189" t="s">
        <v>140</v>
      </c>
      <c r="BE45" s="190"/>
      <c r="BF45" s="190"/>
      <c r="BG45" s="190"/>
      <c r="BH45" s="190"/>
      <c r="BI45" s="190"/>
      <c r="BJ45" s="190"/>
      <c r="BK45" s="190"/>
      <c r="BL45" s="190"/>
      <c r="BM45" s="190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C45" s="156" t="s">
        <v>141</v>
      </c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</row>
    <row r="46" spans="15:103" s="42" customFormat="1" ht="9.75">
      <c r="O46" s="196" t="s">
        <v>63</v>
      </c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D46" s="196" t="s">
        <v>64</v>
      </c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N46" s="196" t="s">
        <v>63</v>
      </c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C46" s="196" t="s">
        <v>64</v>
      </c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</row>
    <row r="47" spans="1:34" s="29" customFormat="1" ht="12">
      <c r="A47" s="191" t="s">
        <v>65</v>
      </c>
      <c r="B47" s="191"/>
      <c r="C47" s="192" t="s">
        <v>133</v>
      </c>
      <c r="D47" s="192"/>
      <c r="E47" s="192"/>
      <c r="F47" s="192"/>
      <c r="G47" s="193" t="s">
        <v>65</v>
      </c>
      <c r="H47" s="193"/>
      <c r="J47" s="194" t="s">
        <v>203</v>
      </c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1">
        <v>20</v>
      </c>
      <c r="AA47" s="191"/>
      <c r="AB47" s="191"/>
      <c r="AC47" s="191"/>
      <c r="AD47" s="195" t="s">
        <v>142</v>
      </c>
      <c r="AE47" s="195"/>
      <c r="AF47" s="195"/>
      <c r="AH47" s="29" t="s">
        <v>19</v>
      </c>
    </row>
    <row r="49" s="42" customFormat="1" ht="9.75">
      <c r="E49" s="42" t="s">
        <v>66</v>
      </c>
    </row>
    <row r="50" spans="1:28" s="42" customFormat="1" ht="9.75">
      <c r="A50" s="43" t="s">
        <v>67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103" s="42" customFormat="1" ht="55.5" customHeight="1">
      <c r="A51" s="188" t="s">
        <v>194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188"/>
      <c r="CT51" s="188"/>
      <c r="CU51" s="188"/>
      <c r="CV51" s="188"/>
      <c r="CW51" s="188"/>
      <c r="CX51" s="188"/>
      <c r="CY51" s="188"/>
    </row>
    <row r="52" spans="1:28" s="42" customFormat="1" ht="9.75">
      <c r="A52" s="43" t="s">
        <v>195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s="42" customFormat="1" ht="9.75">
      <c r="A53" s="43" t="s">
        <v>196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s="42" customFormat="1" ht="9.75">
      <c r="A54" s="43" t="s">
        <v>197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:103" s="42" customFormat="1" ht="27" customHeight="1">
      <c r="A55" s="188" t="s">
        <v>198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188"/>
      <c r="CS55" s="188"/>
      <c r="CT55" s="188"/>
      <c r="CU55" s="188"/>
      <c r="CV55" s="188"/>
      <c r="CW55" s="188"/>
      <c r="CX55" s="188"/>
      <c r="CY55" s="188"/>
    </row>
    <row r="56" ht="3" customHeight="1"/>
  </sheetData>
  <sheetProtection/>
  <mergeCells count="193">
    <mergeCell ref="A2:CE2"/>
    <mergeCell ref="AD3:AV3"/>
    <mergeCell ref="AW3:AZ3"/>
    <mergeCell ref="BA3:BD3"/>
    <mergeCell ref="CF3:CY3"/>
    <mergeCell ref="CF4:CY4"/>
    <mergeCell ref="CF5:CK5"/>
    <mergeCell ref="CL5:CS5"/>
    <mergeCell ref="CT5:CY5"/>
    <mergeCell ref="N6:BR6"/>
    <mergeCell ref="CF6:CY6"/>
    <mergeCell ref="CF7:CY7"/>
    <mergeCell ref="CV14:CY14"/>
    <mergeCell ref="CF8:CY9"/>
    <mergeCell ref="U9:BU9"/>
    <mergeCell ref="BB10:CA10"/>
    <mergeCell ref="CF10:CO11"/>
    <mergeCell ref="CP10:CY11"/>
    <mergeCell ref="A11:BL11"/>
    <mergeCell ref="CR15:CY15"/>
    <mergeCell ref="CF12:CY12"/>
    <mergeCell ref="A14:J16"/>
    <mergeCell ref="K14:BD16"/>
    <mergeCell ref="BE14:BK16"/>
    <mergeCell ref="BL14:BR14"/>
    <mergeCell ref="BS14:CA14"/>
    <mergeCell ref="CB14:CE14"/>
    <mergeCell ref="CF14:CL14"/>
    <mergeCell ref="CM14:CU14"/>
    <mergeCell ref="A17:J17"/>
    <mergeCell ref="L17:BD17"/>
    <mergeCell ref="BE17:BK17"/>
    <mergeCell ref="BL17:CE17"/>
    <mergeCell ref="CF17:CY17"/>
    <mergeCell ref="BL15:BS15"/>
    <mergeCell ref="BT15:BW15"/>
    <mergeCell ref="BX15:CE15"/>
    <mergeCell ref="CF15:CM15"/>
    <mergeCell ref="CN15:CQ15"/>
    <mergeCell ref="CD18:CE18"/>
    <mergeCell ref="BL16:CE16"/>
    <mergeCell ref="CF16:CY16"/>
    <mergeCell ref="CF18:CG18"/>
    <mergeCell ref="CH18:CW18"/>
    <mergeCell ref="CX18:CY18"/>
    <mergeCell ref="A19:J19"/>
    <mergeCell ref="L19:BD19"/>
    <mergeCell ref="BE19:BK19"/>
    <mergeCell ref="BL19:CE19"/>
    <mergeCell ref="CF19:CY19"/>
    <mergeCell ref="A18:J18"/>
    <mergeCell ref="L18:BD18"/>
    <mergeCell ref="BE18:BK18"/>
    <mergeCell ref="BL18:BM18"/>
    <mergeCell ref="BN18:CC18"/>
    <mergeCell ref="A20:J20"/>
    <mergeCell ref="L20:BD20"/>
    <mergeCell ref="BE20:BK20"/>
    <mergeCell ref="BL20:BM20"/>
    <mergeCell ref="BN20:CC20"/>
    <mergeCell ref="CD20:CE20"/>
    <mergeCell ref="CF20:CG20"/>
    <mergeCell ref="CH20:CW20"/>
    <mergeCell ref="CX20:CY20"/>
    <mergeCell ref="A21:J21"/>
    <mergeCell ref="L21:BD21"/>
    <mergeCell ref="BE21:BK21"/>
    <mergeCell ref="BL21:BM21"/>
    <mergeCell ref="BN21:CC21"/>
    <mergeCell ref="CD21:CE21"/>
    <mergeCell ref="CF21:CG21"/>
    <mergeCell ref="CH21:CW21"/>
    <mergeCell ref="CX21:CY21"/>
    <mergeCell ref="A22:J22"/>
    <mergeCell ref="L22:BD22"/>
    <mergeCell ref="BE22:BK22"/>
    <mergeCell ref="BL22:CE22"/>
    <mergeCell ref="CF22:CY22"/>
    <mergeCell ref="CF23:CY23"/>
    <mergeCell ref="A24:J24"/>
    <mergeCell ref="L24:BD24"/>
    <mergeCell ref="BE24:BK24"/>
    <mergeCell ref="BL24:CE24"/>
    <mergeCell ref="CF24:CY24"/>
    <mergeCell ref="BE25:BK25"/>
    <mergeCell ref="BL25:BM25"/>
    <mergeCell ref="BN25:CC25"/>
    <mergeCell ref="CD25:CE25"/>
    <mergeCell ref="A23:J23"/>
    <mergeCell ref="L23:BD23"/>
    <mergeCell ref="BE23:BK23"/>
    <mergeCell ref="BL23:CE23"/>
    <mergeCell ref="CF25:CG25"/>
    <mergeCell ref="CH25:CW25"/>
    <mergeCell ref="CX25:CY25"/>
    <mergeCell ref="A26:J26"/>
    <mergeCell ref="L26:BD26"/>
    <mergeCell ref="BE26:BK26"/>
    <mergeCell ref="BL26:CE26"/>
    <mergeCell ref="CF26:CY26"/>
    <mergeCell ref="A25:J25"/>
    <mergeCell ref="L25:BD25"/>
    <mergeCell ref="CX27:CY27"/>
    <mergeCell ref="A28:J28"/>
    <mergeCell ref="L28:BD28"/>
    <mergeCell ref="BE28:BK28"/>
    <mergeCell ref="BL28:CE28"/>
    <mergeCell ref="CF28:CY28"/>
    <mergeCell ref="A27:J27"/>
    <mergeCell ref="L27:BD27"/>
    <mergeCell ref="BE27:BK27"/>
    <mergeCell ref="BL27:BM27"/>
    <mergeCell ref="BN29:CC29"/>
    <mergeCell ref="CD29:CE29"/>
    <mergeCell ref="CF27:CG27"/>
    <mergeCell ref="CH27:CW27"/>
    <mergeCell ref="BN27:CC27"/>
    <mergeCell ref="CD27:CE27"/>
    <mergeCell ref="CF29:CG29"/>
    <mergeCell ref="CH29:CW29"/>
    <mergeCell ref="CX29:CY29"/>
    <mergeCell ref="A30:J30"/>
    <mergeCell ref="L30:BD30"/>
    <mergeCell ref="BE30:BK30"/>
    <mergeCell ref="BL30:CE30"/>
    <mergeCell ref="CF30:CY30"/>
    <mergeCell ref="A29:J29"/>
    <mergeCell ref="L29:BD29"/>
    <mergeCell ref="BE29:BK29"/>
    <mergeCell ref="BL29:BM29"/>
    <mergeCell ref="A31:J31"/>
    <mergeCell ref="L31:BD31"/>
    <mergeCell ref="BE31:BK31"/>
    <mergeCell ref="BL31:CE31"/>
    <mergeCell ref="CF31:CY31"/>
    <mergeCell ref="A32:J32"/>
    <mergeCell ref="L32:BD32"/>
    <mergeCell ref="BE32:BK32"/>
    <mergeCell ref="BL32:CE32"/>
    <mergeCell ref="CF32:CY32"/>
    <mergeCell ref="A33:J33"/>
    <mergeCell ref="L33:BD33"/>
    <mergeCell ref="BE33:BK33"/>
    <mergeCell ref="BL33:CE33"/>
    <mergeCell ref="CF33:CY33"/>
    <mergeCell ref="A34:J34"/>
    <mergeCell ref="L34:BD34"/>
    <mergeCell ref="BE34:BK34"/>
    <mergeCell ref="BL34:CE34"/>
    <mergeCell ref="CF34:CY34"/>
    <mergeCell ref="A37:J38"/>
    <mergeCell ref="L37:BD37"/>
    <mergeCell ref="BE37:BK38"/>
    <mergeCell ref="BL37:CE38"/>
    <mergeCell ref="CF37:CY38"/>
    <mergeCell ref="L38:BD38"/>
    <mergeCell ref="A39:J39"/>
    <mergeCell ref="L39:BD39"/>
    <mergeCell ref="BE39:BK39"/>
    <mergeCell ref="BL39:CE39"/>
    <mergeCell ref="CF39:CY39"/>
    <mergeCell ref="A40:J40"/>
    <mergeCell ref="L40:BD40"/>
    <mergeCell ref="BE40:BK40"/>
    <mergeCell ref="BL40:CE40"/>
    <mergeCell ref="CF40:CY40"/>
    <mergeCell ref="A41:J41"/>
    <mergeCell ref="L41:BD41"/>
    <mergeCell ref="BE41:BK41"/>
    <mergeCell ref="BL41:CE41"/>
    <mergeCell ref="CF41:CY41"/>
    <mergeCell ref="A42:J42"/>
    <mergeCell ref="L42:BD42"/>
    <mergeCell ref="BE42:BK42"/>
    <mergeCell ref="BL42:CE42"/>
    <mergeCell ref="CF42:CY42"/>
    <mergeCell ref="AD45:AZ45"/>
    <mergeCell ref="BN45:BZ45"/>
    <mergeCell ref="CC45:CY45"/>
    <mergeCell ref="O46:AA46"/>
    <mergeCell ref="AD46:AZ46"/>
    <mergeCell ref="BN46:BZ46"/>
    <mergeCell ref="CC46:CY46"/>
    <mergeCell ref="A51:CY51"/>
    <mergeCell ref="A55:CY55"/>
    <mergeCell ref="BD45:BM45"/>
    <mergeCell ref="A47:B47"/>
    <mergeCell ref="C47:F47"/>
    <mergeCell ref="G47:H47"/>
    <mergeCell ref="J47:Y47"/>
    <mergeCell ref="Z47:AC47"/>
    <mergeCell ref="AD47:AF47"/>
    <mergeCell ref="O45:AA45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Y55"/>
  <sheetViews>
    <sheetView tabSelected="1" view="pageBreakPreview" zoomScaleSheetLayoutView="100" zoomScalePageLayoutView="0" workbookViewId="0" topLeftCell="A1">
      <selection activeCell="AD48" sqref="AD48"/>
    </sheetView>
  </sheetViews>
  <sheetFormatPr defaultColWidth="0.875" defaultRowHeight="12.75"/>
  <cols>
    <col min="1" max="26" width="0.875" style="26" customWidth="1"/>
    <col min="27" max="30" width="1.25" style="26" customWidth="1"/>
    <col min="31" max="37" width="0.875" style="26" customWidth="1"/>
    <col min="38" max="41" width="1.25" style="26" customWidth="1"/>
    <col min="42" max="16384" width="0.875" style="26" customWidth="1"/>
  </cols>
  <sheetData>
    <row r="1" ht="3" customHeight="1"/>
    <row r="2" spans="1:83" s="27" customFormat="1" ht="15">
      <c r="A2" s="314" t="s">
        <v>143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314"/>
      <c r="CE2" s="314"/>
    </row>
    <row r="3" spans="1:103" s="29" customFormat="1" ht="15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Y3" s="28"/>
      <c r="Z3" s="28"/>
      <c r="AA3" s="28"/>
      <c r="AB3" s="30" t="s">
        <v>144</v>
      </c>
      <c r="AC3" s="28"/>
      <c r="AD3" s="315" t="s">
        <v>202</v>
      </c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6">
        <v>20</v>
      </c>
      <c r="AX3" s="316"/>
      <c r="AY3" s="316"/>
      <c r="AZ3" s="316"/>
      <c r="BA3" s="317" t="s">
        <v>205</v>
      </c>
      <c r="BB3" s="317"/>
      <c r="BC3" s="317"/>
      <c r="BD3" s="317"/>
      <c r="BE3" s="28" t="s">
        <v>20</v>
      </c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16" t="s">
        <v>0</v>
      </c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5"/>
    </row>
    <row r="4" spans="82:103" s="29" customFormat="1" ht="12">
      <c r="CD4" s="31" t="s">
        <v>3</v>
      </c>
      <c r="CF4" s="318" t="s">
        <v>145</v>
      </c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19"/>
      <c r="CV4" s="319"/>
      <c r="CW4" s="319"/>
      <c r="CX4" s="319"/>
      <c r="CY4" s="320"/>
    </row>
    <row r="5" spans="82:103" s="29" customFormat="1" ht="12">
      <c r="CD5" s="31" t="s">
        <v>4</v>
      </c>
      <c r="CF5" s="312" t="s">
        <v>206</v>
      </c>
      <c r="CG5" s="198"/>
      <c r="CH5" s="198"/>
      <c r="CI5" s="198"/>
      <c r="CJ5" s="198"/>
      <c r="CK5" s="199"/>
      <c r="CL5" s="198" t="s">
        <v>201</v>
      </c>
      <c r="CM5" s="198"/>
      <c r="CN5" s="198"/>
      <c r="CO5" s="198"/>
      <c r="CP5" s="198"/>
      <c r="CQ5" s="198"/>
      <c r="CR5" s="198"/>
      <c r="CS5" s="199"/>
      <c r="CT5" s="197" t="s">
        <v>207</v>
      </c>
      <c r="CU5" s="198"/>
      <c r="CV5" s="198"/>
      <c r="CW5" s="198"/>
      <c r="CX5" s="198"/>
      <c r="CY5" s="201"/>
    </row>
    <row r="6" spans="1:103" s="29" customFormat="1" ht="12">
      <c r="A6" s="29" t="s">
        <v>9</v>
      </c>
      <c r="N6" s="313" t="s">
        <v>211</v>
      </c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13"/>
      <c r="BQ6" s="313"/>
      <c r="BR6" s="313"/>
      <c r="CD6" s="31" t="s">
        <v>5</v>
      </c>
      <c r="CF6" s="312" t="s">
        <v>208</v>
      </c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201"/>
    </row>
    <row r="7" spans="1:103" s="29" customFormat="1" ht="12">
      <c r="A7" s="29" t="s">
        <v>10</v>
      </c>
      <c r="CD7" s="31" t="s">
        <v>6</v>
      </c>
      <c r="CF7" s="312" t="s">
        <v>209</v>
      </c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201"/>
    </row>
    <row r="8" spans="1:103" s="29" customFormat="1" ht="12" customHeight="1">
      <c r="A8" s="32" t="s">
        <v>13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1" t="s">
        <v>11</v>
      </c>
      <c r="CF8" s="308" t="s">
        <v>210</v>
      </c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4"/>
    </row>
    <row r="9" spans="1:103" s="29" customFormat="1" ht="12" customHeight="1">
      <c r="A9" s="32" t="s">
        <v>14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10" t="s">
        <v>212</v>
      </c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4"/>
      <c r="BW9" s="34"/>
      <c r="BX9" s="34"/>
      <c r="BY9" s="34"/>
      <c r="BZ9" s="34"/>
      <c r="CA9" s="34"/>
      <c r="CB9" s="34"/>
      <c r="CC9" s="34"/>
      <c r="CD9" s="31" t="s">
        <v>12</v>
      </c>
      <c r="CF9" s="309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235"/>
    </row>
    <row r="10" spans="1:103" s="29" customFormat="1" ht="12" customHeight="1">
      <c r="A10" s="29" t="s">
        <v>15</v>
      </c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  <c r="BU10" s="311"/>
      <c r="BV10" s="311"/>
      <c r="BW10" s="311"/>
      <c r="BX10" s="311"/>
      <c r="BY10" s="311"/>
      <c r="BZ10" s="311"/>
      <c r="CA10" s="311"/>
      <c r="CB10" s="34"/>
      <c r="CC10" s="34"/>
      <c r="CD10" s="34"/>
      <c r="CF10" s="308" t="s">
        <v>132</v>
      </c>
      <c r="CG10" s="230"/>
      <c r="CH10" s="230"/>
      <c r="CI10" s="230"/>
      <c r="CJ10" s="230"/>
      <c r="CK10" s="230"/>
      <c r="CL10" s="230"/>
      <c r="CM10" s="230"/>
      <c r="CN10" s="230"/>
      <c r="CO10" s="231"/>
      <c r="CP10" s="229" t="s">
        <v>133</v>
      </c>
      <c r="CQ10" s="230"/>
      <c r="CR10" s="230"/>
      <c r="CS10" s="230"/>
      <c r="CT10" s="230"/>
      <c r="CU10" s="230"/>
      <c r="CV10" s="230"/>
      <c r="CW10" s="230"/>
      <c r="CX10" s="230"/>
      <c r="CY10" s="234"/>
    </row>
    <row r="11" spans="1:103" s="29" customFormat="1" ht="12">
      <c r="A11" s="310" t="s">
        <v>135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CD11" s="31" t="s">
        <v>7</v>
      </c>
      <c r="CF11" s="309"/>
      <c r="CG11" s="192"/>
      <c r="CH11" s="192"/>
      <c r="CI11" s="192"/>
      <c r="CJ11" s="192"/>
      <c r="CK11" s="192"/>
      <c r="CL11" s="192"/>
      <c r="CM11" s="192"/>
      <c r="CN11" s="192"/>
      <c r="CO11" s="219"/>
      <c r="CP11" s="218"/>
      <c r="CQ11" s="192"/>
      <c r="CR11" s="192"/>
      <c r="CS11" s="192"/>
      <c r="CT11" s="192"/>
      <c r="CU11" s="192"/>
      <c r="CV11" s="192"/>
      <c r="CW11" s="192"/>
      <c r="CX11" s="192"/>
      <c r="CY11" s="235"/>
    </row>
    <row r="12" spans="1:103" s="29" customFormat="1" ht="12.75" thickBot="1">
      <c r="A12" s="29" t="s">
        <v>200</v>
      </c>
      <c r="CD12" s="31" t="s">
        <v>8</v>
      </c>
      <c r="CF12" s="285" t="s">
        <v>2</v>
      </c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7"/>
    </row>
    <row r="13" ht="29.25" customHeight="1"/>
    <row r="14" spans="1:103" s="29" customFormat="1" ht="18" customHeight="1">
      <c r="A14" s="288" t="s">
        <v>73</v>
      </c>
      <c r="B14" s="289"/>
      <c r="C14" s="289"/>
      <c r="D14" s="289"/>
      <c r="E14" s="289"/>
      <c r="F14" s="289"/>
      <c r="G14" s="289"/>
      <c r="H14" s="289"/>
      <c r="I14" s="289"/>
      <c r="J14" s="290"/>
      <c r="K14" s="297" t="s">
        <v>74</v>
      </c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9"/>
      <c r="BE14" s="297" t="s">
        <v>80</v>
      </c>
      <c r="BF14" s="298"/>
      <c r="BG14" s="298"/>
      <c r="BH14" s="298"/>
      <c r="BI14" s="298"/>
      <c r="BJ14" s="298"/>
      <c r="BK14" s="299"/>
      <c r="BL14" s="306" t="s">
        <v>146</v>
      </c>
      <c r="BM14" s="307"/>
      <c r="BN14" s="307"/>
      <c r="BO14" s="307"/>
      <c r="BP14" s="307"/>
      <c r="BQ14" s="307"/>
      <c r="BR14" s="307"/>
      <c r="BS14" s="198" t="s">
        <v>202</v>
      </c>
      <c r="BT14" s="198"/>
      <c r="BU14" s="198"/>
      <c r="BV14" s="198"/>
      <c r="BW14" s="198"/>
      <c r="BX14" s="198"/>
      <c r="BY14" s="198"/>
      <c r="BZ14" s="198"/>
      <c r="CA14" s="198"/>
      <c r="CB14" s="230"/>
      <c r="CC14" s="230"/>
      <c r="CD14" s="230"/>
      <c r="CE14" s="231"/>
      <c r="CF14" s="306" t="s">
        <v>146</v>
      </c>
      <c r="CG14" s="307"/>
      <c r="CH14" s="307"/>
      <c r="CI14" s="307"/>
      <c r="CJ14" s="307"/>
      <c r="CK14" s="307"/>
      <c r="CL14" s="307"/>
      <c r="CM14" s="198" t="s">
        <v>202</v>
      </c>
      <c r="CN14" s="198"/>
      <c r="CO14" s="198"/>
      <c r="CP14" s="198"/>
      <c r="CQ14" s="198"/>
      <c r="CR14" s="198"/>
      <c r="CS14" s="198"/>
      <c r="CT14" s="198"/>
      <c r="CU14" s="198"/>
      <c r="CV14" s="230"/>
      <c r="CW14" s="230"/>
      <c r="CX14" s="230"/>
      <c r="CY14" s="231"/>
    </row>
    <row r="15" spans="1:103" s="29" customFormat="1" ht="13.5">
      <c r="A15" s="291"/>
      <c r="B15" s="292"/>
      <c r="C15" s="292"/>
      <c r="D15" s="292"/>
      <c r="E15" s="292"/>
      <c r="F15" s="292"/>
      <c r="G15" s="292"/>
      <c r="H15" s="292"/>
      <c r="I15" s="292"/>
      <c r="J15" s="293"/>
      <c r="K15" s="300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2"/>
      <c r="BE15" s="300"/>
      <c r="BF15" s="301"/>
      <c r="BG15" s="301"/>
      <c r="BH15" s="301"/>
      <c r="BI15" s="301"/>
      <c r="BJ15" s="301"/>
      <c r="BK15" s="302"/>
      <c r="BL15" s="280">
        <v>20</v>
      </c>
      <c r="BM15" s="281"/>
      <c r="BN15" s="281"/>
      <c r="BO15" s="281"/>
      <c r="BP15" s="281"/>
      <c r="BQ15" s="281"/>
      <c r="BR15" s="281"/>
      <c r="BS15" s="281"/>
      <c r="BT15" s="282" t="s">
        <v>205</v>
      </c>
      <c r="BU15" s="282"/>
      <c r="BV15" s="282"/>
      <c r="BW15" s="282"/>
      <c r="BX15" s="283" t="s">
        <v>75</v>
      </c>
      <c r="BY15" s="283"/>
      <c r="BZ15" s="283"/>
      <c r="CA15" s="283"/>
      <c r="CB15" s="283"/>
      <c r="CC15" s="283"/>
      <c r="CD15" s="283"/>
      <c r="CE15" s="284"/>
      <c r="CF15" s="280">
        <v>20</v>
      </c>
      <c r="CG15" s="281"/>
      <c r="CH15" s="281"/>
      <c r="CI15" s="281"/>
      <c r="CJ15" s="281"/>
      <c r="CK15" s="281"/>
      <c r="CL15" s="281"/>
      <c r="CM15" s="281"/>
      <c r="CN15" s="282" t="s">
        <v>142</v>
      </c>
      <c r="CO15" s="282"/>
      <c r="CP15" s="282"/>
      <c r="CQ15" s="282"/>
      <c r="CR15" s="283" t="s">
        <v>76</v>
      </c>
      <c r="CS15" s="283"/>
      <c r="CT15" s="283"/>
      <c r="CU15" s="283"/>
      <c r="CV15" s="283"/>
      <c r="CW15" s="283"/>
      <c r="CX15" s="283"/>
      <c r="CY15" s="284"/>
    </row>
    <row r="16" spans="1:103" s="29" customFormat="1" ht="6.75" customHeight="1" thickBot="1">
      <c r="A16" s="294"/>
      <c r="B16" s="295"/>
      <c r="C16" s="295"/>
      <c r="D16" s="295"/>
      <c r="E16" s="295"/>
      <c r="F16" s="295"/>
      <c r="G16" s="295"/>
      <c r="H16" s="295"/>
      <c r="I16" s="295"/>
      <c r="J16" s="296"/>
      <c r="K16" s="303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5"/>
      <c r="BE16" s="303"/>
      <c r="BF16" s="304"/>
      <c r="BG16" s="304"/>
      <c r="BH16" s="304"/>
      <c r="BI16" s="304"/>
      <c r="BJ16" s="304"/>
      <c r="BK16" s="305"/>
      <c r="BL16" s="271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3"/>
      <c r="CF16" s="271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3"/>
    </row>
    <row r="17" spans="1:103" s="29" customFormat="1" ht="15" customHeight="1">
      <c r="A17" s="197"/>
      <c r="B17" s="198"/>
      <c r="C17" s="198"/>
      <c r="D17" s="198"/>
      <c r="E17" s="198"/>
      <c r="F17" s="198"/>
      <c r="G17" s="198"/>
      <c r="H17" s="198"/>
      <c r="I17" s="198"/>
      <c r="J17" s="199"/>
      <c r="K17" s="35"/>
      <c r="L17" s="200" t="s">
        <v>147</v>
      </c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197" t="s">
        <v>148</v>
      </c>
      <c r="BF17" s="198"/>
      <c r="BG17" s="198"/>
      <c r="BH17" s="198"/>
      <c r="BI17" s="198"/>
      <c r="BJ17" s="198"/>
      <c r="BK17" s="201"/>
      <c r="BL17" s="274">
        <v>46732</v>
      </c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6"/>
      <c r="CF17" s="324">
        <v>76469</v>
      </c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325"/>
    </row>
    <row r="18" spans="1:103" s="29" customFormat="1" ht="15" customHeight="1">
      <c r="A18" s="197"/>
      <c r="B18" s="198"/>
      <c r="C18" s="198"/>
      <c r="D18" s="198"/>
      <c r="E18" s="198"/>
      <c r="F18" s="198"/>
      <c r="G18" s="198"/>
      <c r="H18" s="198"/>
      <c r="I18" s="198"/>
      <c r="J18" s="199"/>
      <c r="K18" s="35"/>
      <c r="L18" s="200" t="s">
        <v>149</v>
      </c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197" t="s">
        <v>150</v>
      </c>
      <c r="BF18" s="198"/>
      <c r="BG18" s="198"/>
      <c r="BH18" s="198"/>
      <c r="BI18" s="198"/>
      <c r="BJ18" s="198"/>
      <c r="BK18" s="201"/>
      <c r="BL18" s="264" t="s">
        <v>46</v>
      </c>
      <c r="BM18" s="265"/>
      <c r="BN18" s="259">
        <v>28306</v>
      </c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66" t="s">
        <v>47</v>
      </c>
      <c r="CE18" s="267"/>
      <c r="CF18" s="326" t="s">
        <v>46</v>
      </c>
      <c r="CG18" s="265"/>
      <c r="CH18" s="259">
        <v>56052</v>
      </c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66" t="s">
        <v>47</v>
      </c>
      <c r="CY18" s="327"/>
    </row>
    <row r="19" spans="1:103" s="29" customFormat="1" ht="15" customHeight="1">
      <c r="A19" s="197"/>
      <c r="B19" s="198"/>
      <c r="C19" s="198"/>
      <c r="D19" s="198"/>
      <c r="E19" s="198"/>
      <c r="F19" s="198"/>
      <c r="G19" s="198"/>
      <c r="H19" s="198"/>
      <c r="I19" s="198"/>
      <c r="J19" s="199"/>
      <c r="K19" s="35"/>
      <c r="L19" s="200" t="s">
        <v>151</v>
      </c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197" t="s">
        <v>152</v>
      </c>
      <c r="BF19" s="198"/>
      <c r="BG19" s="198"/>
      <c r="BH19" s="198"/>
      <c r="BI19" s="198"/>
      <c r="BJ19" s="198"/>
      <c r="BK19" s="201"/>
      <c r="BL19" s="228">
        <f>BL17-BN18</f>
        <v>18426</v>
      </c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60"/>
      <c r="CF19" s="328">
        <f>CF17-CH18</f>
        <v>20417</v>
      </c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329"/>
    </row>
    <row r="20" spans="1:103" s="29" customFormat="1" ht="15" customHeight="1">
      <c r="A20" s="197"/>
      <c r="B20" s="198"/>
      <c r="C20" s="198"/>
      <c r="D20" s="198"/>
      <c r="E20" s="198"/>
      <c r="F20" s="198"/>
      <c r="G20" s="198"/>
      <c r="H20" s="198"/>
      <c r="I20" s="198"/>
      <c r="J20" s="199"/>
      <c r="K20" s="35"/>
      <c r="L20" s="200" t="s">
        <v>153</v>
      </c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197" t="s">
        <v>154</v>
      </c>
      <c r="BF20" s="198"/>
      <c r="BG20" s="198"/>
      <c r="BH20" s="198"/>
      <c r="BI20" s="198"/>
      <c r="BJ20" s="198"/>
      <c r="BK20" s="201"/>
      <c r="BL20" s="264" t="s">
        <v>46</v>
      </c>
      <c r="BM20" s="265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66" t="s">
        <v>47</v>
      </c>
      <c r="CE20" s="267"/>
      <c r="CF20" s="326" t="s">
        <v>46</v>
      </c>
      <c r="CG20" s="265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66" t="s">
        <v>47</v>
      </c>
      <c r="CY20" s="327"/>
    </row>
    <row r="21" spans="1:103" s="29" customFormat="1" ht="15" customHeight="1">
      <c r="A21" s="197"/>
      <c r="B21" s="198"/>
      <c r="C21" s="198"/>
      <c r="D21" s="198"/>
      <c r="E21" s="198"/>
      <c r="F21" s="198"/>
      <c r="G21" s="198"/>
      <c r="H21" s="198"/>
      <c r="I21" s="198"/>
      <c r="J21" s="199"/>
      <c r="K21" s="35"/>
      <c r="L21" s="200" t="s">
        <v>155</v>
      </c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197" t="s">
        <v>156</v>
      </c>
      <c r="BF21" s="198"/>
      <c r="BG21" s="198"/>
      <c r="BH21" s="198"/>
      <c r="BI21" s="198"/>
      <c r="BJ21" s="198"/>
      <c r="BK21" s="201"/>
      <c r="BL21" s="264" t="s">
        <v>46</v>
      </c>
      <c r="BM21" s="265"/>
      <c r="BN21" s="259">
        <v>18041</v>
      </c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66" t="s">
        <v>47</v>
      </c>
      <c r="CE21" s="267"/>
      <c r="CF21" s="326" t="s">
        <v>46</v>
      </c>
      <c r="CG21" s="265"/>
      <c r="CH21" s="259">
        <v>17636</v>
      </c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66" t="s">
        <v>47</v>
      </c>
      <c r="CY21" s="327"/>
    </row>
    <row r="22" spans="1:103" s="29" customFormat="1" ht="15" customHeight="1">
      <c r="A22" s="197"/>
      <c r="B22" s="198"/>
      <c r="C22" s="198"/>
      <c r="D22" s="198"/>
      <c r="E22" s="198"/>
      <c r="F22" s="198"/>
      <c r="G22" s="198"/>
      <c r="H22" s="198"/>
      <c r="I22" s="198"/>
      <c r="J22" s="199"/>
      <c r="K22" s="35"/>
      <c r="L22" s="270" t="s">
        <v>157</v>
      </c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197" t="s">
        <v>158</v>
      </c>
      <c r="BF22" s="198"/>
      <c r="BG22" s="198"/>
      <c r="BH22" s="198"/>
      <c r="BI22" s="198"/>
      <c r="BJ22" s="198"/>
      <c r="BK22" s="201"/>
      <c r="BL22" s="228">
        <f>BL19-BN20-BN21</f>
        <v>385</v>
      </c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60"/>
      <c r="CF22" s="328">
        <f>CF19-CH20-CH21</f>
        <v>2781</v>
      </c>
      <c r="CG22" s="259"/>
      <c r="CH22" s="259"/>
      <c r="CI22" s="259"/>
      <c r="CJ22" s="259"/>
      <c r="CK22" s="259"/>
      <c r="CL22" s="259"/>
      <c r="CM22" s="259"/>
      <c r="CN22" s="259"/>
      <c r="CO22" s="259"/>
      <c r="CP22" s="259"/>
      <c r="CQ22" s="259"/>
      <c r="CR22" s="259"/>
      <c r="CS22" s="259"/>
      <c r="CT22" s="259"/>
      <c r="CU22" s="259"/>
      <c r="CV22" s="259"/>
      <c r="CW22" s="259"/>
      <c r="CX22" s="259"/>
      <c r="CY22" s="329"/>
    </row>
    <row r="23" spans="1:103" s="29" customFormat="1" ht="15" customHeight="1">
      <c r="A23" s="197"/>
      <c r="B23" s="198"/>
      <c r="C23" s="198"/>
      <c r="D23" s="198"/>
      <c r="E23" s="198"/>
      <c r="F23" s="198"/>
      <c r="G23" s="198"/>
      <c r="H23" s="198"/>
      <c r="I23" s="198"/>
      <c r="J23" s="199"/>
      <c r="K23" s="35"/>
      <c r="L23" s="200" t="s">
        <v>159</v>
      </c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197" t="s">
        <v>160</v>
      </c>
      <c r="BF23" s="198"/>
      <c r="BG23" s="198"/>
      <c r="BH23" s="198"/>
      <c r="BI23" s="198"/>
      <c r="BJ23" s="198"/>
      <c r="BK23" s="201"/>
      <c r="BL23" s="228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60"/>
      <c r="CF23" s="328"/>
      <c r="CG23" s="259"/>
      <c r="CH23" s="259"/>
      <c r="CI23" s="259"/>
      <c r="CJ23" s="259"/>
      <c r="CK23" s="259"/>
      <c r="CL23" s="259"/>
      <c r="CM23" s="259"/>
      <c r="CN23" s="259"/>
      <c r="CO23" s="259"/>
      <c r="CP23" s="259"/>
      <c r="CQ23" s="259"/>
      <c r="CR23" s="259"/>
      <c r="CS23" s="259"/>
      <c r="CT23" s="259"/>
      <c r="CU23" s="259"/>
      <c r="CV23" s="259"/>
      <c r="CW23" s="259"/>
      <c r="CX23" s="259"/>
      <c r="CY23" s="329"/>
    </row>
    <row r="24" spans="1:103" s="29" customFormat="1" ht="15" customHeight="1">
      <c r="A24" s="197"/>
      <c r="B24" s="198"/>
      <c r="C24" s="198"/>
      <c r="D24" s="198"/>
      <c r="E24" s="198"/>
      <c r="F24" s="198"/>
      <c r="G24" s="198"/>
      <c r="H24" s="198"/>
      <c r="I24" s="198"/>
      <c r="J24" s="199"/>
      <c r="K24" s="35"/>
      <c r="L24" s="200" t="s">
        <v>161</v>
      </c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197" t="s">
        <v>162</v>
      </c>
      <c r="BF24" s="198"/>
      <c r="BG24" s="198"/>
      <c r="BH24" s="198"/>
      <c r="BI24" s="198"/>
      <c r="BJ24" s="198"/>
      <c r="BK24" s="201"/>
      <c r="BL24" s="228">
        <v>1188</v>
      </c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60"/>
      <c r="CF24" s="328">
        <v>1425</v>
      </c>
      <c r="CG24" s="259"/>
      <c r="CH24" s="259"/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329"/>
    </row>
    <row r="25" spans="1:103" s="29" customFormat="1" ht="15" customHeight="1">
      <c r="A25" s="197"/>
      <c r="B25" s="198"/>
      <c r="C25" s="198"/>
      <c r="D25" s="198"/>
      <c r="E25" s="198"/>
      <c r="F25" s="198"/>
      <c r="G25" s="198"/>
      <c r="H25" s="198"/>
      <c r="I25" s="198"/>
      <c r="J25" s="199"/>
      <c r="K25" s="35"/>
      <c r="L25" s="200" t="s">
        <v>163</v>
      </c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197" t="s">
        <v>164</v>
      </c>
      <c r="BF25" s="198"/>
      <c r="BG25" s="198"/>
      <c r="BH25" s="198"/>
      <c r="BI25" s="198"/>
      <c r="BJ25" s="198"/>
      <c r="BK25" s="201"/>
      <c r="BL25" s="264" t="s">
        <v>46</v>
      </c>
      <c r="BM25" s="265"/>
      <c r="BN25" s="259">
        <v>1466</v>
      </c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66" t="s">
        <v>47</v>
      </c>
      <c r="CE25" s="267"/>
      <c r="CF25" s="326" t="s">
        <v>46</v>
      </c>
      <c r="CG25" s="265"/>
      <c r="CH25" s="259">
        <v>1818</v>
      </c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66" t="s">
        <v>47</v>
      </c>
      <c r="CY25" s="327"/>
    </row>
    <row r="26" spans="1:103" s="29" customFormat="1" ht="15" customHeight="1">
      <c r="A26" s="197"/>
      <c r="B26" s="198"/>
      <c r="C26" s="198"/>
      <c r="D26" s="198"/>
      <c r="E26" s="198"/>
      <c r="F26" s="198"/>
      <c r="G26" s="198"/>
      <c r="H26" s="198"/>
      <c r="I26" s="198"/>
      <c r="J26" s="199"/>
      <c r="K26" s="35"/>
      <c r="L26" s="200" t="s">
        <v>165</v>
      </c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197" t="s">
        <v>166</v>
      </c>
      <c r="BF26" s="198"/>
      <c r="BG26" s="198"/>
      <c r="BH26" s="198"/>
      <c r="BI26" s="198"/>
      <c r="BJ26" s="198"/>
      <c r="BK26" s="201"/>
      <c r="BL26" s="228">
        <v>12621</v>
      </c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60"/>
      <c r="CF26" s="328">
        <v>108548</v>
      </c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329"/>
    </row>
    <row r="27" spans="1:103" s="29" customFormat="1" ht="15" customHeight="1">
      <c r="A27" s="197"/>
      <c r="B27" s="198"/>
      <c r="C27" s="198"/>
      <c r="D27" s="198"/>
      <c r="E27" s="198"/>
      <c r="F27" s="198"/>
      <c r="G27" s="198"/>
      <c r="H27" s="198"/>
      <c r="I27" s="198"/>
      <c r="J27" s="199"/>
      <c r="K27" s="35"/>
      <c r="L27" s="200" t="s">
        <v>167</v>
      </c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197" t="s">
        <v>168</v>
      </c>
      <c r="BF27" s="198"/>
      <c r="BG27" s="198"/>
      <c r="BH27" s="198"/>
      <c r="BI27" s="198"/>
      <c r="BJ27" s="198"/>
      <c r="BK27" s="201"/>
      <c r="BL27" s="264" t="s">
        <v>46</v>
      </c>
      <c r="BM27" s="265"/>
      <c r="BN27" s="259">
        <v>11164</v>
      </c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66" t="s">
        <v>47</v>
      </c>
      <c r="CE27" s="267"/>
      <c r="CF27" s="326" t="s">
        <v>46</v>
      </c>
      <c r="CG27" s="265"/>
      <c r="CH27" s="259">
        <v>73907</v>
      </c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59"/>
      <c r="CT27" s="259"/>
      <c r="CU27" s="259"/>
      <c r="CV27" s="259"/>
      <c r="CW27" s="259"/>
      <c r="CX27" s="266" t="s">
        <v>47</v>
      </c>
      <c r="CY27" s="327"/>
    </row>
    <row r="28" spans="1:103" s="29" customFormat="1" ht="15" customHeight="1">
      <c r="A28" s="197"/>
      <c r="B28" s="198"/>
      <c r="C28" s="198"/>
      <c r="D28" s="198"/>
      <c r="E28" s="198"/>
      <c r="F28" s="198"/>
      <c r="G28" s="198"/>
      <c r="H28" s="198"/>
      <c r="I28" s="198"/>
      <c r="J28" s="199"/>
      <c r="K28" s="35"/>
      <c r="L28" s="270" t="s">
        <v>169</v>
      </c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197" t="s">
        <v>170</v>
      </c>
      <c r="BF28" s="198"/>
      <c r="BG28" s="198"/>
      <c r="BH28" s="198"/>
      <c r="BI28" s="198"/>
      <c r="BJ28" s="198"/>
      <c r="BK28" s="201"/>
      <c r="BL28" s="228">
        <f>BL22+BL24+BL26-BN25-BN27</f>
        <v>1564</v>
      </c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60"/>
      <c r="CF28" s="228">
        <f>CF22+CF24+CF26-CH25-CH27</f>
        <v>37029</v>
      </c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60"/>
    </row>
    <row r="29" spans="1:103" s="29" customFormat="1" ht="15" customHeight="1">
      <c r="A29" s="197"/>
      <c r="B29" s="198"/>
      <c r="C29" s="198"/>
      <c r="D29" s="198"/>
      <c r="E29" s="198"/>
      <c r="F29" s="198"/>
      <c r="G29" s="198"/>
      <c r="H29" s="198"/>
      <c r="I29" s="198"/>
      <c r="J29" s="199"/>
      <c r="K29" s="35"/>
      <c r="L29" s="200" t="s">
        <v>171</v>
      </c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197" t="s">
        <v>172</v>
      </c>
      <c r="BF29" s="198"/>
      <c r="BG29" s="198"/>
      <c r="BH29" s="198"/>
      <c r="BI29" s="198"/>
      <c r="BJ29" s="198"/>
      <c r="BK29" s="201"/>
      <c r="BL29" s="264" t="s">
        <v>46</v>
      </c>
      <c r="BM29" s="265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66" t="s">
        <v>47</v>
      </c>
      <c r="CE29" s="267"/>
      <c r="CF29" s="326" t="s">
        <v>46</v>
      </c>
      <c r="CG29" s="265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66" t="s">
        <v>47</v>
      </c>
      <c r="CY29" s="327"/>
    </row>
    <row r="30" spans="1:103" s="29" customFormat="1" ht="27.75" customHeight="1">
      <c r="A30" s="197"/>
      <c r="B30" s="198"/>
      <c r="C30" s="198"/>
      <c r="D30" s="198"/>
      <c r="E30" s="198"/>
      <c r="F30" s="198"/>
      <c r="G30" s="198"/>
      <c r="H30" s="198"/>
      <c r="I30" s="198"/>
      <c r="J30" s="199"/>
      <c r="K30" s="35"/>
      <c r="L30" s="263" t="s">
        <v>173</v>
      </c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21" t="s">
        <v>174</v>
      </c>
      <c r="BF30" s="222"/>
      <c r="BG30" s="222"/>
      <c r="BH30" s="222"/>
      <c r="BI30" s="222"/>
      <c r="BJ30" s="222"/>
      <c r="BK30" s="223"/>
      <c r="BL30" s="228">
        <v>62</v>
      </c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60"/>
      <c r="CF30" s="328">
        <v>-6931</v>
      </c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329"/>
    </row>
    <row r="31" spans="1:103" s="29" customFormat="1" ht="27.75" customHeight="1">
      <c r="A31" s="197"/>
      <c r="B31" s="198"/>
      <c r="C31" s="198"/>
      <c r="D31" s="198"/>
      <c r="E31" s="198"/>
      <c r="F31" s="198"/>
      <c r="G31" s="198"/>
      <c r="H31" s="198"/>
      <c r="I31" s="198"/>
      <c r="J31" s="199"/>
      <c r="K31" s="35"/>
      <c r="L31" s="258" t="s">
        <v>175</v>
      </c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197" t="s">
        <v>176</v>
      </c>
      <c r="BF31" s="198"/>
      <c r="BG31" s="198"/>
      <c r="BH31" s="198"/>
      <c r="BI31" s="198"/>
      <c r="BJ31" s="198"/>
      <c r="BK31" s="201"/>
      <c r="BL31" s="228">
        <v>10740</v>
      </c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60"/>
      <c r="CF31" s="328">
        <v>6014</v>
      </c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259"/>
      <c r="CY31" s="329"/>
    </row>
    <row r="32" spans="1:103" s="29" customFormat="1" ht="15" customHeight="1">
      <c r="A32" s="197"/>
      <c r="B32" s="198"/>
      <c r="C32" s="198"/>
      <c r="D32" s="198"/>
      <c r="E32" s="198"/>
      <c r="F32" s="198"/>
      <c r="G32" s="198"/>
      <c r="H32" s="198"/>
      <c r="I32" s="198"/>
      <c r="J32" s="199"/>
      <c r="K32" s="35"/>
      <c r="L32" s="200" t="s">
        <v>177</v>
      </c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197" t="s">
        <v>178</v>
      </c>
      <c r="BF32" s="198"/>
      <c r="BG32" s="198"/>
      <c r="BH32" s="198"/>
      <c r="BI32" s="198"/>
      <c r="BJ32" s="198"/>
      <c r="BK32" s="201"/>
      <c r="BL32" s="228">
        <v>10365</v>
      </c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60"/>
      <c r="CF32" s="328">
        <v>5539</v>
      </c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59"/>
      <c r="CW32" s="259"/>
      <c r="CX32" s="259"/>
      <c r="CY32" s="329"/>
    </row>
    <row r="33" spans="1:103" s="37" customFormat="1" ht="15" customHeight="1" thickBot="1">
      <c r="A33" s="207"/>
      <c r="B33" s="208"/>
      <c r="C33" s="208"/>
      <c r="D33" s="208"/>
      <c r="E33" s="208"/>
      <c r="F33" s="208"/>
      <c r="G33" s="208"/>
      <c r="H33" s="208"/>
      <c r="I33" s="208"/>
      <c r="J33" s="209"/>
      <c r="K33" s="36"/>
      <c r="L33" s="241" t="s">
        <v>179</v>
      </c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2" t="s">
        <v>180</v>
      </c>
      <c r="BF33" s="243"/>
      <c r="BG33" s="243"/>
      <c r="BH33" s="243"/>
      <c r="BI33" s="243"/>
      <c r="BJ33" s="243"/>
      <c r="BK33" s="244"/>
      <c r="BL33" s="245">
        <v>-145</v>
      </c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7"/>
      <c r="CF33" s="330">
        <v>-25575</v>
      </c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331"/>
    </row>
    <row r="34" spans="1:103" s="37" customFormat="1" ht="15" customHeight="1" thickBot="1">
      <c r="A34" s="207"/>
      <c r="B34" s="208"/>
      <c r="C34" s="208"/>
      <c r="D34" s="208"/>
      <c r="E34" s="208"/>
      <c r="F34" s="208"/>
      <c r="G34" s="208"/>
      <c r="H34" s="208"/>
      <c r="I34" s="208"/>
      <c r="J34" s="209"/>
      <c r="K34" s="38"/>
      <c r="L34" s="248" t="s">
        <v>181</v>
      </c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9" t="s">
        <v>182</v>
      </c>
      <c r="BF34" s="250"/>
      <c r="BG34" s="250"/>
      <c r="BH34" s="250"/>
      <c r="BI34" s="250"/>
      <c r="BJ34" s="250"/>
      <c r="BK34" s="251"/>
      <c r="BL34" s="252">
        <f>BL28+BL32-BL31+BL33-BN29</f>
        <v>1044</v>
      </c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  <c r="CE34" s="254"/>
      <c r="CF34" s="332">
        <f>CF28+CF32-CF31+CF33-CH29</f>
        <v>10979</v>
      </c>
      <c r="CG34" s="253"/>
      <c r="CH34" s="253"/>
      <c r="CI34" s="253"/>
      <c r="CJ34" s="253"/>
      <c r="CK34" s="253"/>
      <c r="CL34" s="253"/>
      <c r="CM34" s="253"/>
      <c r="CN34" s="253"/>
      <c r="CO34" s="253"/>
      <c r="CP34" s="253"/>
      <c r="CQ34" s="253"/>
      <c r="CR34" s="253"/>
      <c r="CS34" s="253"/>
      <c r="CT34" s="253"/>
      <c r="CU34" s="253"/>
      <c r="CV34" s="253"/>
      <c r="CW34" s="253"/>
      <c r="CX34" s="253"/>
      <c r="CY34" s="333"/>
    </row>
    <row r="35" s="29" customFormat="1" ht="12">
      <c r="CY35" s="31"/>
    </row>
    <row r="36" s="29" customFormat="1" ht="6" customHeight="1" thickBot="1">
      <c r="CY36" s="31"/>
    </row>
    <row r="37" spans="1:103" s="29" customFormat="1" ht="15" customHeight="1">
      <c r="A37" s="229"/>
      <c r="B37" s="230"/>
      <c r="C37" s="230"/>
      <c r="D37" s="230"/>
      <c r="E37" s="230"/>
      <c r="F37" s="230"/>
      <c r="G37" s="230"/>
      <c r="H37" s="230"/>
      <c r="I37" s="230"/>
      <c r="J37" s="231"/>
      <c r="K37" s="39"/>
      <c r="L37" s="232" t="s">
        <v>183</v>
      </c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3"/>
      <c r="BE37" s="229" t="s">
        <v>184</v>
      </c>
      <c r="BF37" s="230"/>
      <c r="BG37" s="230"/>
      <c r="BH37" s="230"/>
      <c r="BI37" s="230"/>
      <c r="BJ37" s="230"/>
      <c r="BK37" s="234"/>
      <c r="BL37" s="236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8"/>
      <c r="CF37" s="239"/>
      <c r="CG37" s="237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40"/>
    </row>
    <row r="38" spans="1:103" s="29" customFormat="1" ht="43.5" customHeight="1">
      <c r="A38" s="218"/>
      <c r="B38" s="192"/>
      <c r="C38" s="192"/>
      <c r="D38" s="192"/>
      <c r="E38" s="192"/>
      <c r="F38" s="192"/>
      <c r="G38" s="192"/>
      <c r="H38" s="192"/>
      <c r="I38" s="192"/>
      <c r="J38" s="219"/>
      <c r="K38" s="40"/>
      <c r="L38" s="220" t="s">
        <v>185</v>
      </c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18"/>
      <c r="BF38" s="192"/>
      <c r="BG38" s="192"/>
      <c r="BH38" s="192"/>
      <c r="BI38" s="192"/>
      <c r="BJ38" s="192"/>
      <c r="BK38" s="235"/>
      <c r="BL38" s="22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225"/>
      <c r="CF38" s="226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227"/>
    </row>
    <row r="39" spans="1:103" s="29" customFormat="1" ht="36.75" customHeight="1">
      <c r="A39" s="218"/>
      <c r="B39" s="192"/>
      <c r="C39" s="192"/>
      <c r="D39" s="192"/>
      <c r="E39" s="192"/>
      <c r="F39" s="192"/>
      <c r="G39" s="192"/>
      <c r="H39" s="192"/>
      <c r="I39" s="192"/>
      <c r="J39" s="219"/>
      <c r="K39" s="40"/>
      <c r="L39" s="220" t="s">
        <v>186</v>
      </c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1" t="s">
        <v>187</v>
      </c>
      <c r="BF39" s="222"/>
      <c r="BG39" s="222"/>
      <c r="BH39" s="222"/>
      <c r="BI39" s="222"/>
      <c r="BJ39" s="222"/>
      <c r="BK39" s="223"/>
      <c r="BL39" s="22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225"/>
      <c r="CF39" s="226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227"/>
    </row>
    <row r="40" spans="1:103" s="29" customFormat="1" ht="15" customHeight="1">
      <c r="A40" s="197"/>
      <c r="B40" s="198"/>
      <c r="C40" s="198"/>
      <c r="D40" s="198"/>
      <c r="E40" s="198"/>
      <c r="F40" s="198"/>
      <c r="G40" s="198"/>
      <c r="H40" s="198"/>
      <c r="I40" s="198"/>
      <c r="J40" s="199"/>
      <c r="K40" s="35"/>
      <c r="L40" s="200" t="s">
        <v>188</v>
      </c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197" t="s">
        <v>189</v>
      </c>
      <c r="BF40" s="198"/>
      <c r="BG40" s="198"/>
      <c r="BH40" s="198"/>
      <c r="BI40" s="198"/>
      <c r="BJ40" s="198"/>
      <c r="BK40" s="201"/>
      <c r="BL40" s="228">
        <f>BL34</f>
        <v>1044</v>
      </c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4"/>
      <c r="CF40" s="322">
        <f>CF34</f>
        <v>10979</v>
      </c>
      <c r="CG40" s="321"/>
      <c r="CH40" s="321"/>
      <c r="CI40" s="321"/>
      <c r="CJ40" s="321"/>
      <c r="CK40" s="321"/>
      <c r="CL40" s="321"/>
      <c r="CM40" s="321"/>
      <c r="CN40" s="321"/>
      <c r="CO40" s="321"/>
      <c r="CP40" s="321"/>
      <c r="CQ40" s="321"/>
      <c r="CR40" s="321"/>
      <c r="CS40" s="321"/>
      <c r="CT40" s="321"/>
      <c r="CU40" s="321"/>
      <c r="CV40" s="321"/>
      <c r="CW40" s="321"/>
      <c r="CX40" s="321"/>
      <c r="CY40" s="323"/>
    </row>
    <row r="41" spans="1:103" s="29" customFormat="1" ht="15" customHeight="1">
      <c r="A41" s="197"/>
      <c r="B41" s="198"/>
      <c r="C41" s="198"/>
      <c r="D41" s="198"/>
      <c r="E41" s="198"/>
      <c r="F41" s="198"/>
      <c r="G41" s="198"/>
      <c r="H41" s="198"/>
      <c r="I41" s="198"/>
      <c r="J41" s="199"/>
      <c r="K41" s="35"/>
      <c r="L41" s="200" t="s">
        <v>190</v>
      </c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197" t="s">
        <v>191</v>
      </c>
      <c r="BF41" s="198"/>
      <c r="BG41" s="198"/>
      <c r="BH41" s="198"/>
      <c r="BI41" s="198"/>
      <c r="BJ41" s="198"/>
      <c r="BK41" s="201"/>
      <c r="BL41" s="202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4"/>
      <c r="CF41" s="205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6"/>
    </row>
    <row r="42" spans="1:103" s="37" customFormat="1" ht="15" customHeight="1" thickBot="1">
      <c r="A42" s="207"/>
      <c r="B42" s="208"/>
      <c r="C42" s="208"/>
      <c r="D42" s="208"/>
      <c r="E42" s="208"/>
      <c r="F42" s="208"/>
      <c r="G42" s="208"/>
      <c r="H42" s="208"/>
      <c r="I42" s="208"/>
      <c r="J42" s="209"/>
      <c r="K42" s="41"/>
      <c r="L42" s="210" t="s">
        <v>192</v>
      </c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1"/>
      <c r="BE42" s="207" t="s">
        <v>193</v>
      </c>
      <c r="BF42" s="208"/>
      <c r="BG42" s="208"/>
      <c r="BH42" s="208"/>
      <c r="BI42" s="208"/>
      <c r="BJ42" s="208"/>
      <c r="BK42" s="212"/>
      <c r="BL42" s="213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5"/>
      <c r="CF42" s="216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7"/>
    </row>
    <row r="43" ht="24.75" customHeight="1"/>
    <row r="44" s="29" customFormat="1" ht="12"/>
    <row r="45" spans="1:103" s="29" customFormat="1" ht="25.5" customHeight="1">
      <c r="A45" s="37" t="s">
        <v>62</v>
      </c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D45" s="156" t="s">
        <v>213</v>
      </c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D45" s="189" t="s">
        <v>140</v>
      </c>
      <c r="BE45" s="190"/>
      <c r="BF45" s="190"/>
      <c r="BG45" s="190"/>
      <c r="BH45" s="190"/>
      <c r="BI45" s="190"/>
      <c r="BJ45" s="190"/>
      <c r="BK45" s="190"/>
      <c r="BL45" s="190"/>
      <c r="BM45" s="190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C45" s="156" t="s">
        <v>141</v>
      </c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</row>
    <row r="46" spans="15:103" s="42" customFormat="1" ht="9.75">
      <c r="O46" s="196" t="s">
        <v>63</v>
      </c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D46" s="196" t="s">
        <v>64</v>
      </c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N46" s="196" t="s">
        <v>63</v>
      </c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C46" s="196" t="s">
        <v>64</v>
      </c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</row>
    <row r="47" spans="1:34" s="29" customFormat="1" ht="12">
      <c r="A47" s="191" t="s">
        <v>65</v>
      </c>
      <c r="B47" s="191"/>
      <c r="C47" s="192" t="s">
        <v>206</v>
      </c>
      <c r="D47" s="192"/>
      <c r="E47" s="192"/>
      <c r="F47" s="192"/>
      <c r="G47" s="193" t="s">
        <v>65</v>
      </c>
      <c r="H47" s="193"/>
      <c r="J47" s="194" t="s">
        <v>203</v>
      </c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1">
        <v>20</v>
      </c>
      <c r="AA47" s="191"/>
      <c r="AB47" s="191"/>
      <c r="AC47" s="191"/>
      <c r="AD47" s="195" t="s">
        <v>205</v>
      </c>
      <c r="AE47" s="195"/>
      <c r="AF47" s="195"/>
      <c r="AH47" s="29" t="s">
        <v>19</v>
      </c>
    </row>
    <row r="49" s="42" customFormat="1" ht="9.75">
      <c r="E49" s="42" t="s">
        <v>66</v>
      </c>
    </row>
    <row r="50" spans="1:28" s="42" customFormat="1" ht="9.75">
      <c r="A50" s="43" t="s">
        <v>67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103" s="42" customFormat="1" ht="55.5" customHeight="1">
      <c r="A51" s="188" t="s">
        <v>194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188"/>
      <c r="CT51" s="188"/>
      <c r="CU51" s="188"/>
      <c r="CV51" s="188"/>
      <c r="CW51" s="188"/>
      <c r="CX51" s="188"/>
      <c r="CY51" s="188"/>
    </row>
    <row r="52" spans="1:28" s="42" customFormat="1" ht="9.75">
      <c r="A52" s="43" t="s">
        <v>195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s="42" customFormat="1" ht="9.75">
      <c r="A53" s="43" t="s">
        <v>196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s="42" customFormat="1" ht="9.75">
      <c r="A54" s="43" t="s">
        <v>197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:103" s="42" customFormat="1" ht="27" customHeight="1">
      <c r="A55" s="188" t="s">
        <v>198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188"/>
      <c r="CS55" s="188"/>
      <c r="CT55" s="188"/>
      <c r="CU55" s="188"/>
      <c r="CV55" s="188"/>
      <c r="CW55" s="188"/>
      <c r="CX55" s="188"/>
      <c r="CY55" s="188"/>
    </row>
    <row r="56" ht="3" customHeight="1"/>
  </sheetData>
  <sheetProtection/>
  <mergeCells count="193">
    <mergeCell ref="A51:CY51"/>
    <mergeCell ref="A55:CY55"/>
    <mergeCell ref="A47:B47"/>
    <mergeCell ref="C47:F47"/>
    <mergeCell ref="G47:H47"/>
    <mergeCell ref="J47:Y47"/>
    <mergeCell ref="Z47:AC47"/>
    <mergeCell ref="AD47:AF47"/>
    <mergeCell ref="O45:AA45"/>
    <mergeCell ref="AD45:AZ45"/>
    <mergeCell ref="BD45:BM45"/>
    <mergeCell ref="BN45:BZ45"/>
    <mergeCell ref="CC45:CY45"/>
    <mergeCell ref="O46:AA46"/>
    <mergeCell ref="AD46:AZ46"/>
    <mergeCell ref="BN46:BZ46"/>
    <mergeCell ref="CC46:CY46"/>
    <mergeCell ref="A41:J41"/>
    <mergeCell ref="L41:BD41"/>
    <mergeCell ref="BE41:BK41"/>
    <mergeCell ref="BL41:CE41"/>
    <mergeCell ref="CF41:CY41"/>
    <mergeCell ref="A42:J42"/>
    <mergeCell ref="L42:BD42"/>
    <mergeCell ref="BE42:BK42"/>
    <mergeCell ref="BL42:CE42"/>
    <mergeCell ref="CF42:CY42"/>
    <mergeCell ref="A39:J39"/>
    <mergeCell ref="L39:BD39"/>
    <mergeCell ref="BE39:BK39"/>
    <mergeCell ref="BL39:CE39"/>
    <mergeCell ref="CF39:CY39"/>
    <mergeCell ref="A40:J40"/>
    <mergeCell ref="L40:BD40"/>
    <mergeCell ref="BE40:BK40"/>
    <mergeCell ref="BL40:CE40"/>
    <mergeCell ref="CF40:CY40"/>
    <mergeCell ref="A37:J38"/>
    <mergeCell ref="L37:BD37"/>
    <mergeCell ref="BE37:BK38"/>
    <mergeCell ref="BL37:CE38"/>
    <mergeCell ref="CF37:CY38"/>
    <mergeCell ref="L38:BD38"/>
    <mergeCell ref="A33:J33"/>
    <mergeCell ref="L33:BD33"/>
    <mergeCell ref="BE33:BK33"/>
    <mergeCell ref="BL33:CE33"/>
    <mergeCell ref="CF33:CY33"/>
    <mergeCell ref="A34:J34"/>
    <mergeCell ref="L34:BD34"/>
    <mergeCell ref="BE34:BK34"/>
    <mergeCell ref="BL34:CE34"/>
    <mergeCell ref="CF34:CY34"/>
    <mergeCell ref="A31:J31"/>
    <mergeCell ref="L31:BD31"/>
    <mergeCell ref="BE31:BK31"/>
    <mergeCell ref="BL31:CE31"/>
    <mergeCell ref="CF31:CY31"/>
    <mergeCell ref="A32:J32"/>
    <mergeCell ref="L32:BD32"/>
    <mergeCell ref="BE32:BK32"/>
    <mergeCell ref="BL32:CE32"/>
    <mergeCell ref="CF32:CY32"/>
    <mergeCell ref="CX29:CY29"/>
    <mergeCell ref="A30:J30"/>
    <mergeCell ref="L30:BD30"/>
    <mergeCell ref="BE30:BK30"/>
    <mergeCell ref="BL30:CE30"/>
    <mergeCell ref="CF30:CY30"/>
    <mergeCell ref="A29:J29"/>
    <mergeCell ref="L29:BD29"/>
    <mergeCell ref="BE29:BK29"/>
    <mergeCell ref="BL29:BM29"/>
    <mergeCell ref="BN29:CC29"/>
    <mergeCell ref="CD29:CE29"/>
    <mergeCell ref="CF27:CG27"/>
    <mergeCell ref="CH27:CW27"/>
    <mergeCell ref="BN27:CC27"/>
    <mergeCell ref="CD27:CE27"/>
    <mergeCell ref="CF29:CG29"/>
    <mergeCell ref="CH29:CW29"/>
    <mergeCell ref="CX27:CY27"/>
    <mergeCell ref="A28:J28"/>
    <mergeCell ref="L28:BD28"/>
    <mergeCell ref="BE28:BK28"/>
    <mergeCell ref="BL28:CE28"/>
    <mergeCell ref="CF28:CY28"/>
    <mergeCell ref="A27:J27"/>
    <mergeCell ref="L27:BD27"/>
    <mergeCell ref="BE27:BK27"/>
    <mergeCell ref="BL27:BM27"/>
    <mergeCell ref="CF25:CG25"/>
    <mergeCell ref="CH25:CW25"/>
    <mergeCell ref="CX25:CY25"/>
    <mergeCell ref="A26:J26"/>
    <mergeCell ref="L26:BD26"/>
    <mergeCell ref="BE26:BK26"/>
    <mergeCell ref="BL26:CE26"/>
    <mergeCell ref="CF26:CY26"/>
    <mergeCell ref="A25:J25"/>
    <mergeCell ref="L25:BD25"/>
    <mergeCell ref="BE25:BK25"/>
    <mergeCell ref="BL25:BM25"/>
    <mergeCell ref="BN25:CC25"/>
    <mergeCell ref="CD25:CE25"/>
    <mergeCell ref="A23:J23"/>
    <mergeCell ref="L23:BD23"/>
    <mergeCell ref="BE23:BK23"/>
    <mergeCell ref="BL23:CE23"/>
    <mergeCell ref="CF23:CY23"/>
    <mergeCell ref="A24:J24"/>
    <mergeCell ref="L24:BD24"/>
    <mergeCell ref="BE24:BK24"/>
    <mergeCell ref="BL24:CE24"/>
    <mergeCell ref="CF24:CY24"/>
    <mergeCell ref="CH21:CW21"/>
    <mergeCell ref="CX21:CY21"/>
    <mergeCell ref="A22:J22"/>
    <mergeCell ref="L22:BD22"/>
    <mergeCell ref="BE22:BK22"/>
    <mergeCell ref="BL22:CE22"/>
    <mergeCell ref="CF22:CY22"/>
    <mergeCell ref="CF20:CG20"/>
    <mergeCell ref="CH20:CW20"/>
    <mergeCell ref="CX20:CY20"/>
    <mergeCell ref="A21:J21"/>
    <mergeCell ref="L21:BD21"/>
    <mergeCell ref="BE21:BK21"/>
    <mergeCell ref="BL21:BM21"/>
    <mergeCell ref="BN21:CC21"/>
    <mergeCell ref="CD21:CE21"/>
    <mergeCell ref="CF21:CG21"/>
    <mergeCell ref="A20:J20"/>
    <mergeCell ref="L20:BD20"/>
    <mergeCell ref="BE20:BK20"/>
    <mergeCell ref="BL20:BM20"/>
    <mergeCell ref="BN20:CC20"/>
    <mergeCell ref="CD20:CE20"/>
    <mergeCell ref="A19:J19"/>
    <mergeCell ref="L19:BD19"/>
    <mergeCell ref="BE19:BK19"/>
    <mergeCell ref="BL19:CE19"/>
    <mergeCell ref="CF19:CY19"/>
    <mergeCell ref="A18:J18"/>
    <mergeCell ref="L18:BD18"/>
    <mergeCell ref="BE18:BK18"/>
    <mergeCell ref="BL18:BM18"/>
    <mergeCell ref="BN18:CC18"/>
    <mergeCell ref="CD18:CE18"/>
    <mergeCell ref="BL16:CE16"/>
    <mergeCell ref="CF16:CY16"/>
    <mergeCell ref="CF18:CG18"/>
    <mergeCell ref="CH18:CW18"/>
    <mergeCell ref="CX18:CY18"/>
    <mergeCell ref="A17:J17"/>
    <mergeCell ref="L17:BD17"/>
    <mergeCell ref="BE17:BK17"/>
    <mergeCell ref="BL17:CE17"/>
    <mergeCell ref="CF17:CY17"/>
    <mergeCell ref="BL15:BS15"/>
    <mergeCell ref="BT15:BW15"/>
    <mergeCell ref="BX15:CE15"/>
    <mergeCell ref="CF15:CM15"/>
    <mergeCell ref="CN15:CQ15"/>
    <mergeCell ref="CR15:CY15"/>
    <mergeCell ref="CF12:CY12"/>
    <mergeCell ref="A14:J16"/>
    <mergeCell ref="K14:BD16"/>
    <mergeCell ref="BE14:BK16"/>
    <mergeCell ref="BL14:BR14"/>
    <mergeCell ref="BS14:CA14"/>
    <mergeCell ref="CB14:CE14"/>
    <mergeCell ref="CF14:CL14"/>
    <mergeCell ref="CM14:CU14"/>
    <mergeCell ref="CV14:CY14"/>
    <mergeCell ref="CF8:CY9"/>
    <mergeCell ref="U9:BU9"/>
    <mergeCell ref="BB10:CA10"/>
    <mergeCell ref="CF10:CO11"/>
    <mergeCell ref="CP10:CY11"/>
    <mergeCell ref="A11:BL11"/>
    <mergeCell ref="CF5:CK5"/>
    <mergeCell ref="CL5:CS5"/>
    <mergeCell ref="CT5:CY5"/>
    <mergeCell ref="N6:BR6"/>
    <mergeCell ref="CF6:CY6"/>
    <mergeCell ref="CF7:CY7"/>
    <mergeCell ref="A2:CE2"/>
    <mergeCell ref="AD3:AV3"/>
    <mergeCell ref="AW3:AZ3"/>
    <mergeCell ref="BA3:BD3"/>
    <mergeCell ref="CF3:CY3"/>
    <mergeCell ref="CF4:CY4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Gnidkina</cp:lastModifiedBy>
  <cp:lastPrinted>2013-04-30T10:58:53Z</cp:lastPrinted>
  <dcterms:created xsi:type="dcterms:W3CDTF">2010-08-04T13:35:22Z</dcterms:created>
  <dcterms:modified xsi:type="dcterms:W3CDTF">2013-04-30T10:59:03Z</dcterms:modified>
  <cp:category/>
  <cp:version/>
  <cp:contentType/>
  <cp:contentStatus/>
</cp:coreProperties>
</file>